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6"/>
  </bookViews>
  <sheets>
    <sheet name="Прил 1. Доходы 2024" sheetId="5" r:id="rId1"/>
    <sheet name="Прил 2. Расх по разд 2024" sheetId="4" r:id="rId2"/>
    <sheet name="Прил 3.Расх по цел.стат 2024" sheetId="3" r:id="rId3"/>
    <sheet name="Прил 4 Ведомст струк 23,24,25" sheetId="11" r:id="rId4"/>
    <sheet name="Прил 5. Источники 2023" sheetId="12" r:id="rId5"/>
    <sheet name="Прил 6 Тран от др.бюдж " sheetId="2" r:id="rId6"/>
    <sheet name="Прил 7.Транс бюдж мун.р-а " sheetId="1" r:id="rId7"/>
  </sheets>
  <calcPr calcId="145621"/>
</workbook>
</file>

<file path=xl/calcChain.xml><?xml version="1.0" encoding="utf-8"?>
<calcChain xmlns="http://schemas.openxmlformats.org/spreadsheetml/2006/main">
  <c r="F116" i="3" l="1"/>
  <c r="F91" i="3"/>
  <c r="F68" i="3"/>
  <c r="F69" i="3"/>
  <c r="C21" i="2"/>
  <c r="C31" i="5"/>
  <c r="F119" i="3" l="1"/>
  <c r="F104" i="3" l="1"/>
  <c r="F89" i="3"/>
  <c r="F88" i="3" s="1"/>
  <c r="F78" i="3"/>
  <c r="F76" i="3" s="1"/>
  <c r="F75" i="3" s="1"/>
  <c r="F74" i="3" s="1"/>
  <c r="F97" i="3" l="1"/>
  <c r="F96" i="3" s="1"/>
  <c r="F95" i="3" s="1"/>
  <c r="F87" i="3" s="1"/>
  <c r="F151" i="3" s="1"/>
  <c r="E19" i="1"/>
  <c r="D19" i="1"/>
  <c r="C19" i="1"/>
  <c r="C38" i="4"/>
  <c r="C34" i="4"/>
  <c r="C32" i="4"/>
  <c r="C28" i="4"/>
  <c r="C26" i="4"/>
  <c r="C24" i="4"/>
  <c r="C22" i="4"/>
  <c r="C15" i="4"/>
  <c r="C30" i="5"/>
  <c r="C26" i="5"/>
  <c r="C24" i="5"/>
  <c r="C21" i="5"/>
  <c r="C16" i="5" s="1"/>
  <c r="C17" i="5"/>
  <c r="C40" i="4" l="1"/>
  <c r="C39" i="5"/>
  <c r="C19" i="5"/>
  <c r="A18" i="2" l="1"/>
  <c r="E21" i="2" l="1"/>
  <c r="D21" i="2"/>
</calcChain>
</file>

<file path=xl/sharedStrings.xml><?xml version="1.0" encoding="utf-8"?>
<sst xmlns="http://schemas.openxmlformats.org/spreadsheetml/2006/main" count="434" uniqueCount="289">
  <si>
    <t>Код бюджетной классификации РФ</t>
  </si>
  <si>
    <t>Наименование доходов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</si>
  <si>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</si>
  <si>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</si>
  <si>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</si>
  <si>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</si>
  <si>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182 1 06 00000 00 0000 000</t>
  </si>
  <si>
    <t>Налоги на имущество</t>
  </si>
  <si>
    <t>182 1 06 06000 00 0000 110</t>
  </si>
  <si>
    <t>Земельный налог</t>
  </si>
  <si>
    <t>280 1 08 00000 00 0000 000</t>
  </si>
  <si>
    <t>Государственная пошлина</t>
  </si>
  <si>
    <t>280 1 08 04020 01 0000 110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</si>
  <si>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</si>
  <si>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280 1 11 00000 00 0000 000</t>
  </si>
  <si>
    <t>Доходы от использования имущества, находящегося в государственной и муниципальной собственности</t>
  </si>
  <si>
    <t>280 1 11 05035 10 0000 120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</si>
  <si>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</si>
  <si>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280 1 11 09045 10  0000 120 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</si>
  <si>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 </t>
  </si>
  <si>
    <t>000 2 00 00000 00 0000 000</t>
  </si>
  <si>
    <t>Безвозмездные поступления</t>
  </si>
  <si>
    <t>280 2 02 00000 00 0000 000</t>
  </si>
  <si>
    <t>Безвозмездные поступления от других бюджетов бюджетной системы Российской Федерации</t>
  </si>
  <si>
    <t>280 2 02 15001 10 0000 150</t>
  </si>
  <si>
    <t>280 2 02 35118 10 0000 150</t>
  </si>
  <si>
    <t>280 2 02 29999 10 0000 150</t>
  </si>
  <si>
    <t>ВСЕГО:</t>
  </si>
  <si>
    <t>к решению Муниципального Совета</t>
  </si>
  <si>
    <t>сельского поселения Песочное</t>
  </si>
  <si>
    <t>Код</t>
  </si>
  <si>
    <t>Наименование разделов и подразделов</t>
  </si>
  <si>
    <t>Общегосударственные вопросы</t>
  </si>
  <si>
    <t>01 02</t>
  </si>
  <si>
    <t>01 04</t>
  </si>
  <si>
    <t>01 06</t>
  </si>
  <si>
    <t>01 11</t>
  </si>
  <si>
    <t>Резервные фонды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</si>
  <si>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</si>
  <si>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</si>
  <si>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</si>
  <si>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</si>
  <si>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</si>
  <si>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</si>
  <si>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</si>
  <si>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</si>
  <si>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</si>
  <si>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</si>
  <si>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</si>
  <si>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</si>
  <si>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</si>
  <si>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</si>
  <si>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</si>
  <si>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</si>
  <si>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</si>
  <si>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</si>
  <si>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Образование</t>
  </si>
  <si>
    <t>07 07</t>
  </si>
  <si>
    <t>Культура, кинематография</t>
  </si>
  <si>
    <t>08 01</t>
  </si>
  <si>
    <t>Культура</t>
  </si>
  <si>
    <t>Физическая культура и спорт</t>
  </si>
  <si>
    <t>11 02</t>
  </si>
  <si>
    <t>Массовый спорт</t>
  </si>
  <si>
    <t>Всего расходов</t>
  </si>
  <si>
    <t>Дефицит</t>
  </si>
  <si>
    <t>01</t>
  </si>
  <si>
    <t>02</t>
  </si>
  <si>
    <t>03</t>
  </si>
  <si>
    <t>04</t>
  </si>
  <si>
    <t>05</t>
  </si>
  <si>
    <t>07</t>
  </si>
  <si>
    <t>08</t>
  </si>
  <si>
    <t>Наименование</t>
  </si>
  <si>
    <t>Раздел</t>
  </si>
  <si>
    <t>ПР</t>
  </si>
  <si>
    <t>ЦСР</t>
  </si>
  <si>
    <t>ВР</t>
  </si>
  <si>
    <t>Сумма</t>
  </si>
  <si>
    <t>Обеспечение функционирования главы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</si>
  <si>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</si>
  <si>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 денежного содержания  и иные выплаты работникам государственных (муниципальных) органов</t>
  </si>
  <si>
    <t>Обеспечение функционирования центрального аппарата</t>
  </si>
  <si>
    <t>Иные выплаты 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</si>
  <si>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</si>
  <si>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 , работ и услуг 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</si>
  <si>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</si>
  <si>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</si>
  <si>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 иных платежей</t>
  </si>
  <si>
    <t>Иные межбюджетные трансферты</t>
  </si>
  <si>
    <t>Межбюджетные трансферты бюджету района  из бюджета поселения  на осуществление полномочий по казначейскому исполнению бюджета поселения</t>
  </si>
  <si>
    <t>Межбюджетные трансферты бюджету района из бюджета поселения  на осуществление внешнего муниципального финансового контроля</t>
  </si>
  <si>
    <t>Резервные  фонды</t>
  </si>
  <si>
    <t>Резервный  фонд местной администрации</t>
  </si>
  <si>
    <t>Резервные средства</t>
  </si>
  <si>
    <t>МП «Эффективная власть в сельском поселении Песочное Рыбинского муниципального района»</t>
  </si>
  <si>
    <t>17 0 00 00000</t>
  </si>
  <si>
    <t>Развитие муниципальной службы в органах местного самоуправления</t>
  </si>
  <si>
    <t>17 1 00 00000</t>
  </si>
  <si>
    <t>Развитие материально-технической базы</t>
  </si>
  <si>
    <t>17 1 00 20060</t>
  </si>
  <si>
    <t>МП «Управление муниципальным имуществом сельского поселения Песочное Рыбинского муниципального района»</t>
  </si>
  <si>
    <t>18 0 00 00000</t>
  </si>
  <si>
    <t>Мероприятия по управлению и распоряжению имуществом, находящимся в муниципальной собственности поселения</t>
  </si>
  <si>
    <t>18 1 00 00000</t>
  </si>
  <si>
    <t>18 1 00 20430</t>
  </si>
  <si>
    <t>Прочая закупка товаров , работ и услуг</t>
  </si>
  <si>
    <t>Закупка энергетических ресурсов</t>
  </si>
  <si>
    <t>Обеспечение функционирования органов местного самоуправления</t>
  </si>
  <si>
    <t>50 1 00 00000</t>
  </si>
  <si>
    <t>Исполнение переданных полномочий РФ на осуществление первичного воинского учета на территориях, где отсутствуют военные комиссариаты</t>
  </si>
  <si>
    <t>МП «Защита населения и территории сельского поселения Песочное Рыбинского муниципального района от чрезвычайных ситуаций, обеспечение пожарной безопасности и безопасности людей на водных объектах »</t>
  </si>
  <si>
    <t>09 0 00 00000</t>
  </si>
  <si>
    <t>Повышение эффективности мероприятий по гражданской обороне, предупреждению и ликвидации чрезвычайных ситуаций и обеспечение безопасности людей на водных объектах в поселениях Рыбинского МР</t>
  </si>
  <si>
    <t>09 1 00 00000</t>
  </si>
  <si>
    <t>Обеспечение пожарной безопасности</t>
  </si>
  <si>
    <t>09 1 00 20310</t>
  </si>
  <si>
    <t xml:space="preserve">Прочая закупка товаров, работ и услуг </t>
  </si>
  <si>
    <t>Прочая закупка товаров, работ и услуг</t>
  </si>
  <si>
    <t>12 0 00 00000</t>
  </si>
  <si>
    <t>Экономическое развитие в поселении</t>
  </si>
  <si>
    <t>12 1 00 00000</t>
  </si>
  <si>
    <t>12 1 00 22880</t>
  </si>
  <si>
    <t>12 1 00 72880</t>
  </si>
  <si>
    <t>Муниципальная программа «Управление муниципальным имуществом сельского поселения Песочное Рыбинского муниципального района»</t>
  </si>
  <si>
    <t>Мероприятия по управлению и распоряжению имуществом, находящимся в муниципальной собственности</t>
  </si>
  <si>
    <t>Муниципальная  программа «Благоустройство сельского поселения Песочное Рыбинского муниципального района»</t>
  </si>
  <si>
    <t>19 0 00 00000</t>
  </si>
  <si>
    <t>Благоустройство поселения</t>
  </si>
  <si>
    <t>19 1 00 00000</t>
  </si>
  <si>
    <t>Уличное освещение</t>
  </si>
  <si>
    <t>19 1 00 20010</t>
  </si>
  <si>
    <t xml:space="preserve">Закупка энергетических ресурсов </t>
  </si>
  <si>
    <t>Уплата иных платежей</t>
  </si>
  <si>
    <t>Организация и содержание мест захоронения</t>
  </si>
  <si>
    <t>19 1 00 20020</t>
  </si>
  <si>
    <t>Прочие мероприятия по благоустройству</t>
  </si>
  <si>
    <t>19 1 00 20030</t>
  </si>
  <si>
    <t>18 0 00 00000</t>
  </si>
  <si>
    <t>Взносы на формирование фонда капитального ремонта помещений, находящихся в муниципальной собственности</t>
  </si>
  <si>
    <t>18 1 00 20770</t>
  </si>
  <si>
    <t>Межбюджетные трансферты бюджету района из бюджета поселения на осуществление муниципального жилищного контроля, а также иных полномочий органов местного самоуправления поселения в соответствии с жилищным законодательством</t>
  </si>
  <si>
    <t>50 1 00 20530</t>
  </si>
  <si>
    <t>02 0 00 00000</t>
  </si>
  <si>
    <t>Мероприятия для молодежи</t>
  </si>
  <si>
    <t>02 1 00 00000</t>
  </si>
  <si>
    <t>Межбюджетные трансферты бюджету района из бюджета поселения на организацию  и осуществление мероприятий по работе с детьми и молодёжью в поселении</t>
  </si>
  <si>
    <t>02 1 00 20140</t>
  </si>
  <si>
    <t>Муниципальная программа «Развитие культуры и туризма в сельском поселении Песочное Рыбинского муниципального района»</t>
  </si>
  <si>
    <t>10 0 00 00000</t>
  </si>
  <si>
    <t>Создание условий для организации досуга и обеспечения жителей поселения услугами организаций культуры</t>
  </si>
  <si>
    <t>10 1 00 00000</t>
  </si>
  <si>
    <t>Мероприятия в сфере культуры</t>
  </si>
  <si>
    <t>10 1 00 20340</t>
  </si>
  <si>
    <t>10 1 00 20350</t>
  </si>
  <si>
    <t>Иные межбюджетные трасферы</t>
  </si>
  <si>
    <t>11 0 00 00000</t>
  </si>
  <si>
    <t>Развитие физкультуры и спорта в поселениях</t>
  </si>
  <si>
    <t>11 1 00 00000</t>
  </si>
  <si>
    <t>Организация и проведение физкультурных и спортивно - массовых мероприятий</t>
  </si>
  <si>
    <t>11 1 00 20340</t>
  </si>
  <si>
    <t>Итого</t>
  </si>
  <si>
    <t>Сумма, руб.</t>
  </si>
  <si>
    <t>280 202 15001 10 0000 150</t>
  </si>
  <si>
    <t>ИТОГО</t>
  </si>
  <si>
    <t>1. Межбюджетные трансферы, передаваемые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соглашениями</t>
  </si>
  <si>
    <t>Администрация РМР</t>
  </si>
  <si>
    <t>Управление по культуре, молодежи и спорту АРМР</t>
  </si>
  <si>
    <t>Управление экономики и финансов АРМР</t>
  </si>
  <si>
    <t>Управление ЖКХ, транспорта и связи АРМР</t>
  </si>
  <si>
    <t>Контрольно-счетная палата РМР</t>
  </si>
  <si>
    <t>50 1 00 20550</t>
  </si>
  <si>
    <t>50 1 00 20540</t>
  </si>
  <si>
    <t>06</t>
  </si>
  <si>
    <t>50 1 00 20500</t>
  </si>
  <si>
    <t>50 1 00 20520</t>
  </si>
  <si>
    <t xml:space="preserve"> 50 2 00  20540</t>
  </si>
  <si>
    <t>50 1 00 51180</t>
  </si>
  <si>
    <t>МП «Экономическое развитие сельского поселения Песочное Рыбинского муниципального района»</t>
  </si>
  <si>
    <t>МП «Молодежная политика в сельском поселении Песочное Рыбинского муниципального района»</t>
  </si>
  <si>
    <t>МП «Управление муниципальным имуществом сельского поселения Песочное Рыбинского муниципального района »</t>
  </si>
  <si>
    <t>МП "Развитие физической культуры и спорта в сельском поселении Песочное Рыбинского муниципального района"</t>
  </si>
  <si>
    <t>280 113 02995 10 0000 130</t>
  </si>
  <si>
    <t>Приложение 1</t>
  </si>
  <si>
    <t>Приложение 2</t>
  </si>
  <si>
    <t>Приложение 3</t>
  </si>
  <si>
    <t>2024 год</t>
  </si>
  <si>
    <t>Приложение 4</t>
  </si>
  <si>
    <t>Приложение 5</t>
  </si>
  <si>
    <t>Приложение 6</t>
  </si>
  <si>
    <t>Код ведомственной классификации</t>
  </si>
  <si>
    <t>Администрация  сельского  поселения  Песочное</t>
  </si>
  <si>
    <t>Сумма, руб</t>
  </si>
  <si>
    <t>Приложение 9</t>
  </si>
  <si>
    <t xml:space="preserve">Источники внутреннего финансирования дефицита бюджета </t>
  </si>
  <si>
    <t>Код бюджетной классификации</t>
  </si>
  <si>
    <t>280 010 50000 00 0000 000</t>
  </si>
  <si>
    <t>280 010 50201 10 0000 510</t>
  </si>
  <si>
    <t>280 010 50201 10 0000 610</t>
  </si>
  <si>
    <t>Сумма,руб</t>
  </si>
  <si>
    <t>Приложение 10</t>
  </si>
  <si>
    <t>Приложение 12</t>
  </si>
  <si>
    <t>Приложение 13</t>
  </si>
  <si>
    <t>Непрограммные расходы органов местного самоуправления</t>
  </si>
  <si>
    <t>50 0 00 00000</t>
  </si>
  <si>
    <t>Закупка товаров, работ и услуг в сфере информационно-коммуникационных технологий</t>
  </si>
  <si>
    <t>280 2 02 25555 10 0000 150</t>
  </si>
  <si>
    <t>Субсидии бюджетам сельских поселений на реализацию программ формирования современной городской среды</t>
  </si>
  <si>
    <t>50 1 00 20570</t>
  </si>
  <si>
    <t>МП «Формирование комфортной городской (сельской) среды в сельском поселении Песочное Рыбинского муниципального района»</t>
  </si>
  <si>
    <t>20 0 00 00000</t>
  </si>
  <si>
    <t>Современная городская среда поселения</t>
  </si>
  <si>
    <t>20 1 00 00000</t>
  </si>
  <si>
    <t>Формирование современной городской среды</t>
  </si>
  <si>
    <t>20 1 F2 55550</t>
  </si>
  <si>
    <t>50 2 00 00000</t>
  </si>
  <si>
    <t>Непрограммные расходы органов местного самоуправления, не предусмотренные иными целевыми статьями расходов бюджетов поселений, по соответствующим направлениям расходов</t>
  </si>
  <si>
    <t>Межбюджетные трансферты бюджету района из бюджета поселения на создание условий для организации досуга и обеспечения жителей поселения услугами организаций культуры</t>
  </si>
  <si>
    <t>Доходы бюджета сельского поселения Песочное  в соответствии  с классификацией доходов бюджетов Российской Федерации на 2024 год</t>
  </si>
  <si>
    <t>280 2 02 49999 10 4018 150</t>
  </si>
  <si>
    <t>Прочие межбюджетные трансферты, передаваемые бюджетам сельских поселений (Межбюджетные трансферты на реализацию мероприятий по борьбе с борщевиком Сосновского)</t>
  </si>
  <si>
    <t>Расходы бюджета сельского поселения Песочное по функциональной классификации расходов бюджетов Российской Федерации на 2024 год</t>
  </si>
  <si>
    <t xml:space="preserve">                                              Ведомственная структура расходов  бюджета  сельского  поселения Песочное на 2024 год и плановый период 2025 и 2026 год</t>
  </si>
  <si>
    <t>сельского поселения Песочное на 2024 год</t>
  </si>
  <si>
    <t>Объем межбюджетных трансферов, получаемых из других бюджетов бюджетной системы Российской Федерации на 2024 год и на плановый период 2025 и 2026 годов</t>
  </si>
  <si>
    <t>Объем межбюджетных трансфертов, предоставляемых другим бюджетам бюджетной системы Российской Федерации на  2024 год и плановый период 2025 и 2026 годов</t>
  </si>
  <si>
    <t>Распределение расходов бюджета сельского поселения Песочное на 2024 год по разделам, подразделам, целевым статьям расходов, видам расходов функциональной классификации расходов Российской Федерации</t>
  </si>
  <si>
    <t>Межбюджетные трансферты бюджету района из бюджета поселения  на осуществление внутреннего муниципального финансового контроля, предусмотренного статьей 269.2 Бюджетного кодекса Российской Федерации</t>
  </si>
  <si>
    <t>50 1 00 20580</t>
  </si>
  <si>
    <t>19 1 00 71810</t>
  </si>
  <si>
    <t>50 1 00 20600</t>
  </si>
  <si>
    <t>Межбюджетные трансферты бюджету района из бюджета поселения на осуществление муниципального контроля в сфере благоустройства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</si>
  <si>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</si>
  <si>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</si>
  <si>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</si>
  <si>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</si>
  <si>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  из бюджета субъекта Российской Федерации</t>
  </si>
  <si>
    <t>Субвенции бюджетам сельских поселений на осуществление первичного воинского учета  органами местного самоуправления поселений, муниципальных и городских округов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</si>
  <si>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</si>
  <si>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Реализация мероприятий по борьбе с борщевиком Сосновского</t>
  </si>
  <si>
    <t>Приложение 7</t>
  </si>
  <si>
    <t>Прочие субсидии бюджетам сельских поселений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</si>
  <si>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</si>
  <si>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</si>
  <si>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</si>
  <si>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</si>
  <si>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</si>
  <si>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План на 2024 год  (руб.)</t>
  </si>
  <si>
    <t>182 1 01 02010 01 0000 110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</si>
  <si>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ввиде дивидентов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</si>
  <si>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</si>
  <si>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</si>
  <si>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</si>
  <si>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</si>
  <si>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182 1 06 06043 10 0000 110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</si>
  <si>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</si>
  <si>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280 2 02 49999 10 0000 150</t>
  </si>
  <si>
    <t xml:space="preserve">Прочие межбюджетные трансферты, передаваемые бюджетам сельских поселений </t>
  </si>
  <si>
    <t>21.12.2023  г. № 125</t>
  </si>
  <si>
    <t>21.12.2023  г. №125</t>
  </si>
  <si>
    <t xml:space="preserve">                                                                                                                                                                               21.12.2023  г. № 125</t>
  </si>
  <si>
    <t>280 2 02 25497 10 0000 150</t>
  </si>
  <si>
    <t>Субсидии бюджетам сельских поселений на реализацию мероприятий по обеспечению жильем молодых семей</t>
  </si>
  <si>
    <t>10</t>
  </si>
  <si>
    <t>10 04</t>
  </si>
  <si>
    <t>Социальная политика</t>
  </si>
  <si>
    <t>Охрана семьи и детства</t>
  </si>
  <si>
    <t>11</t>
  </si>
  <si>
    <t>13</t>
  </si>
  <si>
    <t>12</t>
  </si>
  <si>
    <t xml:space="preserve">Межбюджетные трансферты бюджету района из бюджета поселения на осуществление организационных мероприятий в рамках предоставления субсидии организациям и индивидуальным предпринимателям, занимающимся доставкой товаров в отдалённые сельские населённые пункты </t>
  </si>
  <si>
    <t>Реализация мероприятий по возмещению части затрат организациям и индивидуальным предпринимателям, занимающимся доставкой товаров в малонаселенные и (или)отдалённые  населённые пункты за счёт средств  бюджета поселения</t>
  </si>
  <si>
    <t>05 2 00 L4970</t>
  </si>
  <si>
    <t>Муниципальная программа "Обеспечение доступным и комфортным жильём населения сельского поселения Песочное Рыбинского муниципального района"</t>
  </si>
  <si>
    <t>05 0 00 00000</t>
  </si>
  <si>
    <t>Мероприятия по оказанию государственной поддержки молодым семьям в улучшении жилищных условий</t>
  </si>
  <si>
    <t>05 2 00 00000</t>
  </si>
  <si>
    <t>Государственная поддержка молодых семей в приобретении (строительстве) жилья</t>
  </si>
  <si>
    <t>Социальное обеспечение и иные выплаты населению</t>
  </si>
  <si>
    <t>Реализация мероприятий по возмещению части затрат организациям и индивидуальным предпринимателям, занимающимся доставкой товаров в малонаселенные и (или)отдалённые  населённые пункты за счёт средств областного бюджета</t>
  </si>
  <si>
    <t>280 202 25497 10 0000 150</t>
  </si>
  <si>
    <t>25.03.2024  г. № 148</t>
  </si>
  <si>
    <t>280 2 02 19999 10 0000 150</t>
  </si>
  <si>
    <t>Прочие дотации бюджетам сельских поселений</t>
  </si>
  <si>
    <t>25.03.2024  г. №148</t>
  </si>
  <si>
    <t xml:space="preserve">                                                                                                                                                                               25.03.2024  г. № 148</t>
  </si>
  <si>
    <t>09 1 00 20150</t>
  </si>
  <si>
    <t>Ликвидация чрезвычайных ситуаций</t>
  </si>
  <si>
    <t>18 1 00 00000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</si>
</sst>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3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34" workbookViewId="0">
      <selection activeCell="C32" sqref="C32"/>
    </sheetView>
  </sheetViews>
  <sheetFormatPr defaultRowHeight="15" x14ac:dyDescent="0.25"/>
  <cols>
    <col min="1" max="1" width="29.85546875" customWidth="1"/>
    <col min="2" max="2" width="50.28515625" customWidth="1"/>
    <col min="3" max="3" width="19.28515625" customWidth="1"/>
    <col min="6" max="6" width="11.42578125" bestFit="1" customWidth="1"/>
  </cols>
  <sheetData>
    <row r="1" spans="1:6" x14ac:dyDescent="0.25">
      <c r="C1" s="51" t="s">
        <v>183</v>
      </c>
    </row>
    <row r="2" spans="1:6" x14ac:dyDescent="0.25">
      <c r="C2" s="51" t="s">
        <v>28</v>
      </c>
    </row>
    <row r="3" spans="1:6" x14ac:dyDescent="0.25">
      <c r="C3" s="51" t="s">
        <v>29</v>
      </c>
    </row>
    <row r="4" spans="1:6" x14ac:dyDescent="0.25">
      <c r="C4" s="51" t="s">
        <v>281</v>
      </c>
    </row>
    <row r="5" spans="1:6" x14ac:dyDescent="0.25">
      <c r="C5" s="51"/>
    </row>
    <row r="6" spans="1:6" x14ac:dyDescent="0.25">
      <c r="C6" s="21" t="s">
        <v>184</v>
      </c>
    </row>
    <row r="7" spans="1:6" x14ac:dyDescent="0.25">
      <c r="A7" s="4"/>
      <c r="C7" s="21" t="s">
        <v>28</v>
      </c>
    </row>
    <row r="8" spans="1:6" x14ac:dyDescent="0.25">
      <c r="A8" s="4"/>
      <c r="C8" s="21" t="s">
        <v>29</v>
      </c>
    </row>
    <row r="9" spans="1:6" x14ac:dyDescent="0.25">
      <c r="A9" s="9"/>
      <c r="C9" s="35" t="s">
        <v>258</v>
      </c>
    </row>
    <row r="10" spans="1:6" ht="15.75" x14ac:dyDescent="0.25">
      <c r="A10" s="10"/>
    </row>
    <row r="11" spans="1:6" ht="51" customHeight="1" x14ac:dyDescent="0.25">
      <c r="A11" s="122" t="s">
        <v>218</v>
      </c>
      <c r="B11" s="122"/>
      <c r="C11" s="122"/>
    </row>
    <row r="12" spans="1:6" ht="15.75" x14ac:dyDescent="0.25">
      <c r="A12" s="6"/>
    </row>
    <row r="13" spans="1:6" s="53" customFormat="1" ht="32.25" customHeight="1" x14ac:dyDescent="0.25">
      <c r="A13" s="120" t="s">
        <v>0</v>
      </c>
      <c r="B13" s="120" t="s">
        <v>1</v>
      </c>
      <c r="C13" s="120" t="s">
        <v>186</v>
      </c>
      <c r="D13" s="52"/>
    </row>
    <row r="14" spans="1:6" s="53" customFormat="1" x14ac:dyDescent="0.25">
      <c r="A14" s="120"/>
      <c r="B14" s="120"/>
      <c r="C14" s="120"/>
      <c r="D14" s="52"/>
    </row>
    <row r="15" spans="1:6" s="53" customFormat="1" x14ac:dyDescent="0.25">
      <c r="A15" s="54">
        <v>1</v>
      </c>
      <c r="B15" s="54">
        <v>2</v>
      </c>
      <c r="C15" s="54">
        <v>3</v>
      </c>
      <c r="D15" s="52"/>
    </row>
    <row r="16" spans="1:6" s="53" customFormat="1" ht="36" customHeight="1" x14ac:dyDescent="0.25">
      <c r="A16" s="55" t="s">
        <v>2</v>
      </c>
      <c r="B16" s="55" t="s">
        <v>3</v>
      </c>
      <c r="C16" s="56">
        <f>C18+C20+C21+C25+C27+C28+C29</f>
        <v>2562000</v>
      </c>
      <c r="D16" s="52"/>
      <c r="F16" s="57"/>
    </row>
    <row r="17" spans="1:4" s="53" customFormat="1" x14ac:dyDescent="0.25">
      <c r="A17" s="55" t="s">
        <v>4</v>
      </c>
      <c r="B17" s="55" t="s">
        <v>5</v>
      </c>
      <c r="C17" s="56">
        <f>C18</f>
        <v>513000</v>
      </c>
      <c r="D17" s="52"/>
    </row>
    <row r="18" spans="1:4" s="53" customFormat="1" ht="120" x14ac:dyDescent="0.25">
      <c r="A18" s="58" t="s">
        <v>248</v>
      </c>
      <c r="B18" s="58" t="s">
        <v>249</v>
      </c>
      <c r="C18" s="59">
        <v>513000</v>
      </c>
      <c r="D18" s="52"/>
    </row>
    <row r="19" spans="1:4" s="53" customFormat="1" x14ac:dyDescent="0.25">
      <c r="A19" s="55" t="s">
        <v>6</v>
      </c>
      <c r="B19" s="55" t="s">
        <v>7</v>
      </c>
      <c r="C19" s="56">
        <f>C20+C21</f>
        <v>1355000</v>
      </c>
      <c r="D19" s="52"/>
    </row>
    <row r="20" spans="1:4" s="53" customFormat="1" ht="91.5" customHeight="1" x14ac:dyDescent="0.25">
      <c r="A20" s="58" t="s">
        <v>250</v>
      </c>
      <c r="B20" s="58" t="s">
        <v>251</v>
      </c>
      <c r="C20" s="59">
        <v>536000</v>
      </c>
      <c r="D20" s="52"/>
    </row>
    <row r="21" spans="1:4" s="53" customFormat="1" x14ac:dyDescent="0.25">
      <c r="A21" s="58" t="s">
        <v>8</v>
      </c>
      <c r="B21" s="58" t="s">
        <v>9</v>
      </c>
      <c r="C21" s="59">
        <f>C22+C23</f>
        <v>819000</v>
      </c>
      <c r="D21" s="52"/>
    </row>
    <row r="22" spans="1:4" s="53" customFormat="1" ht="81.75" customHeight="1" x14ac:dyDescent="0.25">
      <c r="A22" s="58" t="s">
        <v>252</v>
      </c>
      <c r="B22" s="58" t="s">
        <v>253</v>
      </c>
      <c r="C22" s="59">
        <v>453000</v>
      </c>
      <c r="D22" s="52"/>
    </row>
    <row r="23" spans="1:4" s="53" customFormat="1" ht="75" customHeight="1" x14ac:dyDescent="0.25">
      <c r="A23" s="58" t="s">
        <v>254</v>
      </c>
      <c r="B23" s="58" t="s">
        <v>255</v>
      </c>
      <c r="C23" s="59">
        <v>366000</v>
      </c>
      <c r="D23" s="52"/>
    </row>
    <row r="24" spans="1:4" s="53" customFormat="1" ht="24.75" customHeight="1" x14ac:dyDescent="0.25">
      <c r="A24" s="55" t="s">
        <v>10</v>
      </c>
      <c r="B24" s="55" t="s">
        <v>11</v>
      </c>
      <c r="C24" s="56">
        <f>C25</f>
        <v>10000</v>
      </c>
      <c r="D24" s="52"/>
    </row>
    <row r="25" spans="1:4" s="53" customFormat="1" ht="81" customHeight="1" x14ac:dyDescent="0.25">
      <c r="A25" s="58" t="s">
        <v>12</v>
      </c>
      <c r="B25" s="60" t="s">
        <v>13</v>
      </c>
      <c r="C25" s="59">
        <v>10000</v>
      </c>
      <c r="D25" s="52"/>
    </row>
    <row r="26" spans="1:4" s="53" customFormat="1" ht="58.5" customHeight="1" x14ac:dyDescent="0.25">
      <c r="A26" s="55" t="s">
        <v>14</v>
      </c>
      <c r="B26" s="55" t="s">
        <v>15</v>
      </c>
      <c r="C26" s="56">
        <f>C27+C28</f>
        <v>666000</v>
      </c>
      <c r="D26" s="52"/>
    </row>
    <row r="27" spans="1:4" s="53" customFormat="1" ht="82.5" customHeight="1" x14ac:dyDescent="0.25">
      <c r="A27" s="58" t="s">
        <v>16</v>
      </c>
      <c r="B27" s="58" t="s">
        <v>17</v>
      </c>
      <c r="C27" s="59">
        <v>156000</v>
      </c>
      <c r="D27" s="52"/>
    </row>
    <row r="28" spans="1:4" s="53" customFormat="1" ht="87.75" customHeight="1" x14ac:dyDescent="0.25">
      <c r="A28" s="58" t="s">
        <v>18</v>
      </c>
      <c r="B28" s="61" t="s">
        <v>19</v>
      </c>
      <c r="C28" s="59">
        <v>510000</v>
      </c>
      <c r="D28" s="52"/>
    </row>
    <row r="29" spans="1:4" s="53" customFormat="1" ht="37.5" customHeight="1" x14ac:dyDescent="0.25">
      <c r="A29" s="62" t="s">
        <v>182</v>
      </c>
      <c r="B29" s="58" t="s">
        <v>235</v>
      </c>
      <c r="C29" s="59">
        <v>18000</v>
      </c>
      <c r="D29" s="52"/>
    </row>
    <row r="30" spans="1:4" s="53" customFormat="1" x14ac:dyDescent="0.25">
      <c r="A30" s="55" t="s">
        <v>20</v>
      </c>
      <c r="B30" s="63" t="s">
        <v>21</v>
      </c>
      <c r="C30" s="56">
        <f>C31</f>
        <v>20334329</v>
      </c>
      <c r="D30" s="52"/>
    </row>
    <row r="31" spans="1:4" s="53" customFormat="1" ht="35.25" customHeight="1" x14ac:dyDescent="0.25">
      <c r="A31" s="55" t="s">
        <v>22</v>
      </c>
      <c r="B31" s="55" t="s">
        <v>23</v>
      </c>
      <c r="C31" s="56">
        <f>C32+C34+C36+C37+C38+C35+C33</f>
        <v>20334329</v>
      </c>
      <c r="D31" s="52"/>
    </row>
    <row r="32" spans="1:4" s="53" customFormat="1" ht="47.25" customHeight="1" x14ac:dyDescent="0.25">
      <c r="A32" s="58" t="s">
        <v>24</v>
      </c>
      <c r="B32" s="58" t="s">
        <v>236</v>
      </c>
      <c r="C32" s="59">
        <v>9103000</v>
      </c>
      <c r="D32" s="52"/>
    </row>
    <row r="33" spans="1:4" s="53" customFormat="1" ht="47.25" customHeight="1" x14ac:dyDescent="0.25">
      <c r="A33" s="58" t="s">
        <v>282</v>
      </c>
      <c r="B33" s="58" t="s">
        <v>283</v>
      </c>
      <c r="C33" s="59">
        <v>2801480</v>
      </c>
      <c r="D33" s="52"/>
    </row>
    <row r="34" spans="1:4" s="53" customFormat="1" ht="59.25" customHeight="1" x14ac:dyDescent="0.25">
      <c r="A34" s="58" t="s">
        <v>25</v>
      </c>
      <c r="B34" s="58" t="s">
        <v>237</v>
      </c>
      <c r="C34" s="59">
        <v>355290</v>
      </c>
      <c r="D34" s="52"/>
    </row>
    <row r="35" spans="1:4" s="53" customFormat="1" ht="59.25" customHeight="1" x14ac:dyDescent="0.25">
      <c r="A35" s="67" t="s">
        <v>261</v>
      </c>
      <c r="B35" s="58" t="s">
        <v>262</v>
      </c>
      <c r="C35" s="59">
        <v>610801</v>
      </c>
      <c r="D35" s="52"/>
    </row>
    <row r="36" spans="1:4" s="53" customFormat="1" ht="46.5" customHeight="1" x14ac:dyDescent="0.25">
      <c r="A36" s="64" t="s">
        <v>206</v>
      </c>
      <c r="B36" s="58" t="s">
        <v>207</v>
      </c>
      <c r="C36" s="59">
        <v>7291667</v>
      </c>
      <c r="D36" s="52"/>
    </row>
    <row r="37" spans="1:4" s="53" customFormat="1" ht="80.25" customHeight="1" x14ac:dyDescent="0.25">
      <c r="A37" s="58" t="s">
        <v>26</v>
      </c>
      <c r="B37" s="58" t="s">
        <v>241</v>
      </c>
      <c r="C37" s="59">
        <v>75641</v>
      </c>
      <c r="D37" s="52"/>
    </row>
    <row r="38" spans="1:4" s="53" customFormat="1" ht="77.25" customHeight="1" x14ac:dyDescent="0.25">
      <c r="A38" s="58" t="s">
        <v>256</v>
      </c>
      <c r="B38" s="58" t="s">
        <v>257</v>
      </c>
      <c r="C38" s="59">
        <v>96450</v>
      </c>
      <c r="D38" s="52"/>
    </row>
    <row r="39" spans="1:4" s="53" customFormat="1" x14ac:dyDescent="0.25">
      <c r="A39" s="121" t="s">
        <v>27</v>
      </c>
      <c r="B39" s="121"/>
      <c r="C39" s="56">
        <f>C16+C30</f>
        <v>22896329</v>
      </c>
      <c r="D39" s="52"/>
    </row>
    <row r="40" spans="1:4" ht="15.75" x14ac:dyDescent="0.25">
      <c r="A40" s="6"/>
    </row>
  </sheetData>
  <mergeCells count="5">
    <mergeCell ref="A13:A14"/>
    <mergeCell ref="B13:B14"/>
    <mergeCell ref="C13:C14"/>
    <mergeCell ref="A39:B39"/>
    <mergeCell ref="A11:C11"/>
  </mergeCells>
  <pageMargins left="0.70866141732283472" right="0.31496062992125984" top="0.55118110236220474" bottom="0.55118110236220474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30" sqref="C30"/>
    </sheetView>
  </sheetViews>
  <sheetFormatPr defaultRowHeight="15" x14ac:dyDescent="0.25"/>
  <cols>
    <col min="1" max="1" width="12.5703125" customWidth="1"/>
    <col min="2" max="2" width="56.5703125" customWidth="1"/>
    <col min="3" max="3" width="16.7109375" customWidth="1"/>
  </cols>
  <sheetData>
    <row r="1" spans="1:4" x14ac:dyDescent="0.25">
      <c r="C1" s="51" t="s">
        <v>184</v>
      </c>
    </row>
    <row r="2" spans="1:4" x14ac:dyDescent="0.25">
      <c r="C2" s="51" t="s">
        <v>28</v>
      </c>
    </row>
    <row r="3" spans="1:4" x14ac:dyDescent="0.25">
      <c r="C3" s="51" t="s">
        <v>29</v>
      </c>
    </row>
    <row r="4" spans="1:4" x14ac:dyDescent="0.25">
      <c r="C4" s="51" t="s">
        <v>281</v>
      </c>
    </row>
    <row r="6" spans="1:4" x14ac:dyDescent="0.25">
      <c r="B6" s="2"/>
      <c r="C6" s="21" t="s">
        <v>187</v>
      </c>
      <c r="D6" s="2"/>
    </row>
    <row r="7" spans="1:4" x14ac:dyDescent="0.25">
      <c r="C7" s="21" t="s">
        <v>28</v>
      </c>
    </row>
    <row r="8" spans="1:4" x14ac:dyDescent="0.25">
      <c r="C8" s="21" t="s">
        <v>29</v>
      </c>
    </row>
    <row r="9" spans="1:4" x14ac:dyDescent="0.25">
      <c r="C9" s="35" t="s">
        <v>258</v>
      </c>
    </row>
    <row r="10" spans="1:4" x14ac:dyDescent="0.25">
      <c r="A10" s="5"/>
    </row>
    <row r="11" spans="1:4" x14ac:dyDescent="0.25">
      <c r="A11" s="125" t="s">
        <v>221</v>
      </c>
      <c r="B11" s="125"/>
      <c r="C11" s="125"/>
    </row>
    <row r="12" spans="1:4" x14ac:dyDescent="0.25">
      <c r="A12" s="125"/>
      <c r="B12" s="125"/>
      <c r="C12" s="125"/>
    </row>
    <row r="13" spans="1:4" ht="15.75" x14ac:dyDescent="0.25">
      <c r="A13" s="6"/>
      <c r="B13" s="7"/>
      <c r="C13" s="7"/>
    </row>
    <row r="14" spans="1:4" ht="25.5" x14ac:dyDescent="0.25">
      <c r="A14" s="22" t="s">
        <v>30</v>
      </c>
      <c r="B14" s="22" t="s">
        <v>31</v>
      </c>
      <c r="C14" s="22" t="s">
        <v>247</v>
      </c>
    </row>
    <row r="15" spans="1:4" x14ac:dyDescent="0.25">
      <c r="A15" s="25" t="s">
        <v>66</v>
      </c>
      <c r="B15" s="44" t="s">
        <v>32</v>
      </c>
      <c r="C15" s="43">
        <f>SUM(C16+C17+C19+C20+C21)</f>
        <v>6108191.3600000003</v>
      </c>
    </row>
    <row r="16" spans="1:4" ht="44.25" customHeight="1" x14ac:dyDescent="0.25">
      <c r="A16" s="40" t="s">
        <v>33</v>
      </c>
      <c r="B16" s="42" t="s">
        <v>232</v>
      </c>
      <c r="C16" s="41">
        <v>1270000</v>
      </c>
    </row>
    <row r="17" spans="1:3" ht="54" customHeight="1" x14ac:dyDescent="0.25">
      <c r="A17" s="123" t="s">
        <v>34</v>
      </c>
      <c r="B17" s="42" t="s">
        <v>233</v>
      </c>
      <c r="C17" s="124">
        <v>3750132</v>
      </c>
    </row>
    <row r="18" spans="1:3" ht="15" hidden="1" customHeight="1" x14ac:dyDescent="0.25">
      <c r="A18" s="123"/>
      <c r="B18" s="42"/>
      <c r="C18" s="124"/>
    </row>
    <row r="19" spans="1:3" ht="51" customHeight="1" x14ac:dyDescent="0.25">
      <c r="A19" s="40" t="s">
        <v>35</v>
      </c>
      <c r="B19" s="42" t="s">
        <v>238</v>
      </c>
      <c r="C19" s="41">
        <v>174259</v>
      </c>
    </row>
    <row r="20" spans="1:3" x14ac:dyDescent="0.25">
      <c r="A20" s="40" t="s">
        <v>36</v>
      </c>
      <c r="B20" s="42" t="s">
        <v>37</v>
      </c>
      <c r="C20" s="41">
        <v>10000</v>
      </c>
    </row>
    <row r="21" spans="1:3" x14ac:dyDescent="0.25">
      <c r="A21" s="40" t="s">
        <v>38</v>
      </c>
      <c r="B21" s="42" t="s">
        <v>39</v>
      </c>
      <c r="C21" s="41">
        <v>903800.36</v>
      </c>
    </row>
    <row r="22" spans="1:3" x14ac:dyDescent="0.25">
      <c r="A22" s="25" t="s">
        <v>67</v>
      </c>
      <c r="B22" s="44" t="s">
        <v>40</v>
      </c>
      <c r="C22" s="43">
        <f>C23</f>
        <v>355290</v>
      </c>
    </row>
    <row r="23" spans="1:3" x14ac:dyDescent="0.25">
      <c r="A23" s="40" t="s">
        <v>41</v>
      </c>
      <c r="B23" s="42" t="s">
        <v>42</v>
      </c>
      <c r="C23" s="41">
        <v>355290</v>
      </c>
    </row>
    <row r="24" spans="1:3" ht="28.5" x14ac:dyDescent="0.25">
      <c r="A24" s="25" t="s">
        <v>68</v>
      </c>
      <c r="B24" s="44" t="s">
        <v>43</v>
      </c>
      <c r="C24" s="43">
        <f>C25</f>
        <v>2861480</v>
      </c>
    </row>
    <row r="25" spans="1:3" ht="37.5" customHeight="1" x14ac:dyDescent="0.25">
      <c r="A25" s="40" t="s">
        <v>44</v>
      </c>
      <c r="B25" s="42" t="s">
        <v>45</v>
      </c>
      <c r="C25" s="41">
        <v>2861480</v>
      </c>
    </row>
    <row r="26" spans="1:3" ht="20.25" customHeight="1" x14ac:dyDescent="0.25">
      <c r="A26" s="25" t="s">
        <v>69</v>
      </c>
      <c r="B26" s="44" t="s">
        <v>46</v>
      </c>
      <c r="C26" s="43">
        <f>C27</f>
        <v>83423</v>
      </c>
    </row>
    <row r="27" spans="1:3" x14ac:dyDescent="0.25">
      <c r="A27" s="40" t="s">
        <v>47</v>
      </c>
      <c r="B27" s="42" t="s">
        <v>48</v>
      </c>
      <c r="C27" s="41">
        <v>83423</v>
      </c>
    </row>
    <row r="28" spans="1:3" x14ac:dyDescent="0.25">
      <c r="A28" s="25" t="s">
        <v>70</v>
      </c>
      <c r="B28" s="44" t="s">
        <v>49</v>
      </c>
      <c r="C28" s="43">
        <f>C29+C30+C31</f>
        <v>12562580.640000001</v>
      </c>
    </row>
    <row r="29" spans="1:3" x14ac:dyDescent="0.25">
      <c r="A29" s="40" t="s">
        <v>50</v>
      </c>
      <c r="B29" s="42" t="s">
        <v>51</v>
      </c>
      <c r="C29" s="41">
        <v>994100</v>
      </c>
    </row>
    <row r="30" spans="1:3" x14ac:dyDescent="0.25">
      <c r="A30" s="40" t="s">
        <v>52</v>
      </c>
      <c r="B30" s="42" t="s">
        <v>53</v>
      </c>
      <c r="C30" s="41">
        <v>11187659.32</v>
      </c>
    </row>
    <row r="31" spans="1:3" ht="30" x14ac:dyDescent="0.25">
      <c r="A31" s="40" t="s">
        <v>54</v>
      </c>
      <c r="B31" s="42" t="s">
        <v>55</v>
      </c>
      <c r="C31" s="41">
        <v>380821.32</v>
      </c>
    </row>
    <row r="32" spans="1:3" x14ac:dyDescent="0.25">
      <c r="A32" s="25" t="s">
        <v>71</v>
      </c>
      <c r="B32" s="44" t="s">
        <v>56</v>
      </c>
      <c r="C32" s="43">
        <f>C33</f>
        <v>50000</v>
      </c>
    </row>
    <row r="33" spans="1:3" x14ac:dyDescent="0.25">
      <c r="A33" s="40" t="s">
        <v>57</v>
      </c>
      <c r="B33" s="42" t="s">
        <v>234</v>
      </c>
      <c r="C33" s="41">
        <v>50000</v>
      </c>
    </row>
    <row r="34" spans="1:3" x14ac:dyDescent="0.25">
      <c r="A34" s="25" t="s">
        <v>72</v>
      </c>
      <c r="B34" s="44" t="s">
        <v>58</v>
      </c>
      <c r="C34" s="43">
        <f>C35</f>
        <v>224563</v>
      </c>
    </row>
    <row r="35" spans="1:3" x14ac:dyDescent="0.25">
      <c r="A35" s="40" t="s">
        <v>59</v>
      </c>
      <c r="B35" s="42" t="s">
        <v>60</v>
      </c>
      <c r="C35" s="41">
        <v>224563</v>
      </c>
    </row>
    <row r="36" spans="1:3" x14ac:dyDescent="0.25">
      <c r="A36" s="25" t="s">
        <v>263</v>
      </c>
      <c r="B36" s="50" t="s">
        <v>265</v>
      </c>
      <c r="C36" s="49">
        <v>610801</v>
      </c>
    </row>
    <row r="37" spans="1:3" x14ac:dyDescent="0.25">
      <c r="A37" s="46" t="s">
        <v>264</v>
      </c>
      <c r="B37" s="48" t="s">
        <v>266</v>
      </c>
      <c r="C37" s="47">
        <v>610801</v>
      </c>
    </row>
    <row r="38" spans="1:3" x14ac:dyDescent="0.25">
      <c r="A38" s="25">
        <v>11</v>
      </c>
      <c r="B38" s="44" t="s">
        <v>61</v>
      </c>
      <c r="C38" s="43">
        <f>C39</f>
        <v>40000</v>
      </c>
    </row>
    <row r="39" spans="1:3" x14ac:dyDescent="0.25">
      <c r="A39" s="40" t="s">
        <v>62</v>
      </c>
      <c r="B39" s="42" t="s">
        <v>63</v>
      </c>
      <c r="C39" s="41">
        <v>40000</v>
      </c>
    </row>
    <row r="40" spans="1:3" x14ac:dyDescent="0.25">
      <c r="A40" s="40"/>
      <c r="B40" s="44" t="s">
        <v>64</v>
      </c>
      <c r="C40" s="43">
        <f>C15+C22+C24+C26+C28+C32+C34+C38+C36</f>
        <v>22896329</v>
      </c>
    </row>
    <row r="41" spans="1:3" x14ac:dyDescent="0.25">
      <c r="A41" s="40"/>
      <c r="B41" s="44" t="s">
        <v>65</v>
      </c>
      <c r="C41" s="43">
        <v>0</v>
      </c>
    </row>
  </sheetData>
  <mergeCells count="3">
    <mergeCell ref="A17:A18"/>
    <mergeCell ref="C17:C18"/>
    <mergeCell ref="A11:C12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workbookViewId="0">
      <selection activeCell="E16" sqref="E16"/>
    </sheetView>
  </sheetViews>
  <sheetFormatPr defaultRowHeight="15" x14ac:dyDescent="0.25"/>
  <cols>
    <col min="1" max="1" width="51.140625" customWidth="1"/>
    <col min="2" max="2" width="8" customWidth="1"/>
    <col min="3" max="3" width="5.85546875" customWidth="1"/>
    <col min="4" max="4" width="15" customWidth="1"/>
    <col min="6" max="6" width="16" customWidth="1"/>
    <col min="9" max="9" width="11.42578125" bestFit="1" customWidth="1"/>
    <col min="11" max="12" width="11.42578125" bestFit="1" customWidth="1"/>
    <col min="13" max="13" width="10" bestFit="1" customWidth="1"/>
  </cols>
  <sheetData>
    <row r="1" spans="1:13" x14ac:dyDescent="0.25">
      <c r="F1" s="66" t="s">
        <v>185</v>
      </c>
    </row>
    <row r="2" spans="1:13" x14ac:dyDescent="0.25">
      <c r="F2" s="66" t="s">
        <v>28</v>
      </c>
    </row>
    <row r="3" spans="1:13" x14ac:dyDescent="0.25">
      <c r="F3" s="66" t="s">
        <v>29</v>
      </c>
    </row>
    <row r="4" spans="1:13" x14ac:dyDescent="0.25">
      <c r="F4" s="66" t="s">
        <v>281</v>
      </c>
    </row>
    <row r="6" spans="1:13" ht="15.75" x14ac:dyDescent="0.25">
      <c r="E6" s="11"/>
      <c r="F6" s="21" t="s">
        <v>189</v>
      </c>
    </row>
    <row r="7" spans="1:13" ht="15.75" x14ac:dyDescent="0.25">
      <c r="E7" s="11"/>
      <c r="F7" s="21" t="s">
        <v>28</v>
      </c>
    </row>
    <row r="8" spans="1:13" ht="15.75" x14ac:dyDescent="0.25">
      <c r="E8" s="11"/>
      <c r="F8" s="21" t="s">
        <v>29</v>
      </c>
    </row>
    <row r="9" spans="1:13" ht="15.75" x14ac:dyDescent="0.25">
      <c r="E9" s="11"/>
      <c r="F9" s="35" t="s">
        <v>258</v>
      </c>
    </row>
    <row r="10" spans="1:13" ht="15.75" x14ac:dyDescent="0.25">
      <c r="E10" s="11"/>
      <c r="F10" s="21"/>
    </row>
    <row r="11" spans="1:13" ht="54.75" customHeight="1" x14ac:dyDescent="0.25">
      <c r="A11" s="122" t="s">
        <v>226</v>
      </c>
      <c r="B11" s="122"/>
      <c r="C11" s="122"/>
      <c r="D11" s="122"/>
      <c r="E11" s="122"/>
      <c r="F11" s="122"/>
    </row>
    <row r="12" spans="1:13" ht="15.75" x14ac:dyDescent="0.25">
      <c r="A12" s="10"/>
    </row>
    <row r="13" spans="1:13" x14ac:dyDescent="0.25">
      <c r="A13" s="79" t="s">
        <v>73</v>
      </c>
      <c r="B13" s="79" t="s">
        <v>74</v>
      </c>
      <c r="C13" s="79" t="s">
        <v>75</v>
      </c>
      <c r="D13" s="79" t="s">
        <v>76</v>
      </c>
      <c r="E13" s="79" t="s">
        <v>77</v>
      </c>
      <c r="F13" s="79" t="s">
        <v>78</v>
      </c>
      <c r="G13" s="73"/>
      <c r="H13" s="73"/>
      <c r="I13" s="73"/>
      <c r="J13" s="73"/>
      <c r="K13" s="73"/>
      <c r="L13" s="73"/>
      <c r="M13" s="73"/>
    </row>
    <row r="14" spans="1:13" x14ac:dyDescent="0.25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73"/>
      <c r="H14" s="73"/>
      <c r="I14" s="73"/>
      <c r="J14" s="73"/>
      <c r="K14" s="73"/>
      <c r="L14" s="73"/>
      <c r="M14" s="73"/>
    </row>
    <row r="15" spans="1:13" ht="20.25" customHeight="1" x14ac:dyDescent="0.25">
      <c r="A15" s="78" t="s">
        <v>32</v>
      </c>
      <c r="B15" s="87" t="s">
        <v>66</v>
      </c>
      <c r="C15" s="87"/>
      <c r="D15" s="75"/>
      <c r="E15" s="75"/>
      <c r="F15" s="93">
        <v>6108191.3600000003</v>
      </c>
      <c r="G15" s="73"/>
      <c r="H15" s="73"/>
      <c r="I15" s="73"/>
      <c r="J15" s="73"/>
      <c r="K15" s="73"/>
      <c r="L15" s="73"/>
      <c r="M15" s="73"/>
    </row>
    <row r="16" spans="1:13" ht="43.5" customHeight="1" x14ac:dyDescent="0.25">
      <c r="A16" s="78" t="s">
        <v>232</v>
      </c>
      <c r="B16" s="87"/>
      <c r="C16" s="87" t="s">
        <v>67</v>
      </c>
      <c r="D16" s="75"/>
      <c r="E16" s="75"/>
      <c r="F16" s="93">
        <v>1270000</v>
      </c>
      <c r="G16" s="73"/>
      <c r="H16" s="73"/>
      <c r="I16" s="73"/>
      <c r="J16" s="73"/>
      <c r="K16" s="74"/>
      <c r="L16" s="73"/>
      <c r="M16" s="73"/>
    </row>
    <row r="17" spans="1:13" ht="39" customHeight="1" x14ac:dyDescent="0.25">
      <c r="A17" s="76" t="s">
        <v>203</v>
      </c>
      <c r="B17" s="91"/>
      <c r="C17" s="88"/>
      <c r="D17" s="77" t="s">
        <v>204</v>
      </c>
      <c r="E17" s="77"/>
      <c r="F17" s="92">
        <v>1270000</v>
      </c>
      <c r="G17" s="73"/>
      <c r="H17" s="73"/>
      <c r="I17" s="73"/>
      <c r="J17" s="73"/>
      <c r="K17" s="74"/>
      <c r="L17" s="73"/>
      <c r="M17" s="73"/>
    </row>
    <row r="18" spans="1:13" ht="30.75" customHeight="1" x14ac:dyDescent="0.25">
      <c r="A18" s="76" t="s">
        <v>108</v>
      </c>
      <c r="B18" s="87"/>
      <c r="C18" s="88"/>
      <c r="D18" s="77" t="s">
        <v>109</v>
      </c>
      <c r="E18" s="77"/>
      <c r="F18" s="92">
        <v>1270000</v>
      </c>
      <c r="G18" s="73"/>
      <c r="H18" s="73"/>
      <c r="I18" s="74"/>
      <c r="J18" s="73"/>
      <c r="K18" s="74"/>
      <c r="L18" s="73"/>
      <c r="M18" s="73"/>
    </row>
    <row r="19" spans="1:13" ht="36" customHeight="1" x14ac:dyDescent="0.25">
      <c r="A19" s="76" t="s">
        <v>79</v>
      </c>
      <c r="B19" s="88"/>
      <c r="C19" s="88"/>
      <c r="D19" s="82" t="s">
        <v>172</v>
      </c>
      <c r="E19" s="77"/>
      <c r="F19" s="92">
        <v>1270000</v>
      </c>
      <c r="G19" s="73"/>
      <c r="H19" s="73"/>
      <c r="I19" s="73"/>
      <c r="J19" s="73"/>
      <c r="K19" s="73"/>
      <c r="L19" s="74"/>
      <c r="M19" s="73"/>
    </row>
    <row r="20" spans="1:13" ht="33" customHeight="1" x14ac:dyDescent="0.25">
      <c r="A20" s="76" t="s">
        <v>80</v>
      </c>
      <c r="B20" s="88"/>
      <c r="C20" s="88"/>
      <c r="D20" s="77"/>
      <c r="E20" s="77">
        <v>121</v>
      </c>
      <c r="F20" s="92">
        <v>975000</v>
      </c>
      <c r="G20" s="73"/>
      <c r="H20" s="73"/>
      <c r="I20" s="73"/>
      <c r="J20" s="73"/>
      <c r="K20" s="73"/>
      <c r="L20" s="73"/>
      <c r="M20" s="74"/>
    </row>
    <row r="21" spans="1:13" ht="51" customHeight="1" x14ac:dyDescent="0.25">
      <c r="A21" s="76" t="s">
        <v>81</v>
      </c>
      <c r="B21" s="88"/>
      <c r="C21" s="88"/>
      <c r="D21" s="77"/>
      <c r="E21" s="77">
        <v>129</v>
      </c>
      <c r="F21" s="92">
        <v>295000</v>
      </c>
      <c r="G21" s="73"/>
      <c r="H21" s="73"/>
      <c r="I21" s="73"/>
      <c r="J21" s="73"/>
      <c r="K21" s="73"/>
      <c r="L21" s="73"/>
      <c r="M21" s="73"/>
    </row>
    <row r="22" spans="1:13" ht="63.75" customHeight="1" x14ac:dyDescent="0.25">
      <c r="A22" s="78" t="s">
        <v>233</v>
      </c>
      <c r="B22" s="87"/>
      <c r="C22" s="87" t="s">
        <v>69</v>
      </c>
      <c r="D22" s="75"/>
      <c r="E22" s="75"/>
      <c r="F22" s="93">
        <v>3750132</v>
      </c>
      <c r="G22" s="73"/>
      <c r="H22" s="73"/>
      <c r="I22" s="73"/>
      <c r="J22" s="73"/>
      <c r="K22" s="73"/>
      <c r="L22" s="73"/>
      <c r="M22" s="73"/>
    </row>
    <row r="23" spans="1:13" ht="39" customHeight="1" x14ac:dyDescent="0.25">
      <c r="A23" s="76" t="s">
        <v>203</v>
      </c>
      <c r="B23" s="91"/>
      <c r="C23" s="88"/>
      <c r="D23" s="77" t="s">
        <v>204</v>
      </c>
      <c r="E23" s="77"/>
      <c r="F23" s="92">
        <v>3750132</v>
      </c>
      <c r="G23" s="73"/>
      <c r="H23" s="73"/>
      <c r="I23" s="73"/>
      <c r="J23" s="73"/>
      <c r="K23" s="73"/>
      <c r="L23" s="73"/>
      <c r="M23" s="73"/>
    </row>
    <row r="24" spans="1:13" ht="30.75" customHeight="1" x14ac:dyDescent="0.25">
      <c r="A24" s="76" t="s">
        <v>108</v>
      </c>
      <c r="B24" s="87"/>
      <c r="C24" s="88"/>
      <c r="D24" s="77" t="s">
        <v>109</v>
      </c>
      <c r="E24" s="77"/>
      <c r="F24" s="92">
        <v>3750132</v>
      </c>
      <c r="G24" s="73"/>
      <c r="H24" s="73"/>
      <c r="I24" s="73"/>
      <c r="J24" s="73"/>
      <c r="K24" s="73"/>
      <c r="L24" s="73"/>
      <c r="M24" s="73"/>
    </row>
    <row r="25" spans="1:13" ht="21.75" customHeight="1" x14ac:dyDescent="0.25">
      <c r="A25" s="76" t="s">
        <v>82</v>
      </c>
      <c r="B25" s="87"/>
      <c r="C25" s="88"/>
      <c r="D25" s="77" t="s">
        <v>171</v>
      </c>
      <c r="E25" s="77"/>
      <c r="F25" s="92">
        <v>3750132</v>
      </c>
      <c r="G25" s="73"/>
      <c r="H25" s="73"/>
      <c r="I25" s="73"/>
      <c r="J25" s="73"/>
      <c r="K25" s="73"/>
      <c r="L25" s="73"/>
      <c r="M25" s="73"/>
    </row>
    <row r="26" spans="1:13" ht="32.25" customHeight="1" x14ac:dyDescent="0.25">
      <c r="A26" s="76" t="s">
        <v>80</v>
      </c>
      <c r="B26" s="88"/>
      <c r="C26" s="88"/>
      <c r="D26" s="77"/>
      <c r="E26" s="77">
        <v>121</v>
      </c>
      <c r="F26" s="92">
        <v>2820132</v>
      </c>
      <c r="G26" s="73"/>
      <c r="H26" s="73"/>
      <c r="I26" s="73"/>
      <c r="J26" s="73"/>
      <c r="K26" s="73"/>
      <c r="L26" s="73"/>
      <c r="M26" s="73"/>
    </row>
    <row r="27" spans="1:13" ht="45.75" customHeight="1" x14ac:dyDescent="0.25">
      <c r="A27" s="76" t="s">
        <v>83</v>
      </c>
      <c r="B27" s="88"/>
      <c r="C27" s="88"/>
      <c r="D27" s="77"/>
      <c r="E27" s="77">
        <v>122</v>
      </c>
      <c r="F27" s="92">
        <v>3000</v>
      </c>
      <c r="G27" s="73"/>
      <c r="H27" s="73"/>
      <c r="I27" s="73"/>
      <c r="J27" s="73"/>
      <c r="K27" s="73"/>
      <c r="L27" s="73"/>
      <c r="M27" s="73"/>
    </row>
    <row r="28" spans="1:13" ht="46.5" customHeight="1" x14ac:dyDescent="0.25">
      <c r="A28" s="76" t="s">
        <v>84</v>
      </c>
      <c r="B28" s="88"/>
      <c r="C28" s="88"/>
      <c r="D28" s="77"/>
      <c r="E28" s="77">
        <v>129</v>
      </c>
      <c r="F28" s="92">
        <v>860000</v>
      </c>
      <c r="G28" s="73"/>
      <c r="H28" s="73"/>
      <c r="I28" s="73"/>
      <c r="J28" s="73"/>
      <c r="K28" s="73"/>
      <c r="L28" s="73"/>
      <c r="M28" s="73"/>
    </row>
    <row r="29" spans="1:13" ht="21" customHeight="1" x14ac:dyDescent="0.25">
      <c r="A29" s="76" t="s">
        <v>85</v>
      </c>
      <c r="B29" s="88"/>
      <c r="C29" s="88"/>
      <c r="D29" s="77"/>
      <c r="E29" s="77">
        <v>244</v>
      </c>
      <c r="F29" s="92">
        <v>50000</v>
      </c>
      <c r="G29" s="73"/>
      <c r="H29" s="73"/>
      <c r="I29" s="73"/>
      <c r="J29" s="73"/>
      <c r="K29" s="73"/>
      <c r="L29" s="73"/>
      <c r="M29" s="73"/>
    </row>
    <row r="30" spans="1:13" ht="32.25" customHeight="1" x14ac:dyDescent="0.25">
      <c r="A30" s="76" t="s">
        <v>86</v>
      </c>
      <c r="B30" s="88"/>
      <c r="C30" s="88"/>
      <c r="D30" s="77"/>
      <c r="E30" s="77">
        <v>851</v>
      </c>
      <c r="F30" s="92">
        <v>11000</v>
      </c>
      <c r="G30" s="73"/>
      <c r="H30" s="73"/>
      <c r="I30" s="73"/>
      <c r="J30" s="73"/>
      <c r="K30" s="73"/>
      <c r="L30" s="73"/>
      <c r="M30" s="73"/>
    </row>
    <row r="31" spans="1:13" ht="18" customHeight="1" x14ac:dyDescent="0.25">
      <c r="A31" s="76" t="s">
        <v>87</v>
      </c>
      <c r="B31" s="88"/>
      <c r="C31" s="88"/>
      <c r="D31" s="77"/>
      <c r="E31" s="77">
        <v>852</v>
      </c>
      <c r="F31" s="92">
        <v>5000</v>
      </c>
      <c r="G31" s="73"/>
      <c r="H31" s="73"/>
      <c r="I31" s="73"/>
      <c r="J31" s="73"/>
      <c r="K31" s="73"/>
      <c r="L31" s="73"/>
      <c r="M31" s="73"/>
    </row>
    <row r="32" spans="1:13" ht="19.5" customHeight="1" x14ac:dyDescent="0.25">
      <c r="A32" s="76" t="s">
        <v>88</v>
      </c>
      <c r="B32" s="88"/>
      <c r="C32" s="88"/>
      <c r="D32" s="77"/>
      <c r="E32" s="77">
        <v>853</v>
      </c>
      <c r="F32" s="92">
        <v>1000</v>
      </c>
      <c r="G32" s="73"/>
      <c r="H32" s="73"/>
      <c r="I32" s="73"/>
      <c r="J32" s="73"/>
      <c r="K32" s="73"/>
      <c r="L32" s="73"/>
      <c r="M32" s="73"/>
    </row>
    <row r="33" spans="1:13" ht="42.75" customHeight="1" x14ac:dyDescent="0.25">
      <c r="A33" s="78" t="s">
        <v>238</v>
      </c>
      <c r="B33" s="88"/>
      <c r="C33" s="87" t="s">
        <v>173</v>
      </c>
      <c r="D33" s="77"/>
      <c r="E33" s="77"/>
      <c r="F33" s="93">
        <v>174259</v>
      </c>
      <c r="G33" s="73"/>
      <c r="H33" s="73"/>
      <c r="I33" s="73"/>
      <c r="J33" s="73"/>
      <c r="K33" s="73"/>
      <c r="L33" s="73"/>
      <c r="M33" s="73"/>
    </row>
    <row r="34" spans="1:13" ht="39" customHeight="1" x14ac:dyDescent="0.25">
      <c r="A34" s="76" t="s">
        <v>203</v>
      </c>
      <c r="B34" s="91"/>
      <c r="C34" s="88"/>
      <c r="D34" s="77" t="s">
        <v>204</v>
      </c>
      <c r="E34" s="77"/>
      <c r="F34" s="92">
        <v>174259</v>
      </c>
      <c r="G34" s="73"/>
      <c r="H34" s="73"/>
      <c r="I34" s="73"/>
      <c r="J34" s="73"/>
      <c r="K34" s="73"/>
      <c r="L34" s="73"/>
      <c r="M34" s="73"/>
    </row>
    <row r="35" spans="1:13" ht="30.75" customHeight="1" x14ac:dyDescent="0.25">
      <c r="A35" s="76" t="s">
        <v>108</v>
      </c>
      <c r="B35" s="87"/>
      <c r="C35" s="88"/>
      <c r="D35" s="77" t="s">
        <v>109</v>
      </c>
      <c r="E35" s="77"/>
      <c r="F35" s="92">
        <v>174259</v>
      </c>
      <c r="G35" s="73"/>
      <c r="H35" s="73"/>
      <c r="I35" s="73"/>
      <c r="J35" s="73"/>
      <c r="K35" s="73"/>
      <c r="L35" s="73"/>
      <c r="M35" s="73"/>
    </row>
    <row r="36" spans="1:13" ht="48.75" customHeight="1" x14ac:dyDescent="0.25">
      <c r="A36" s="76" t="s">
        <v>90</v>
      </c>
      <c r="B36" s="87"/>
      <c r="C36" s="87"/>
      <c r="D36" s="83" t="s">
        <v>174</v>
      </c>
      <c r="E36" s="75"/>
      <c r="F36" s="93">
        <v>130082</v>
      </c>
      <c r="G36" s="73"/>
      <c r="H36" s="73"/>
      <c r="I36" s="73"/>
      <c r="J36" s="73"/>
      <c r="K36" s="73"/>
      <c r="L36" s="73"/>
      <c r="M36" s="73"/>
    </row>
    <row r="37" spans="1:13" ht="20.25" customHeight="1" x14ac:dyDescent="0.25">
      <c r="A37" s="76" t="s">
        <v>89</v>
      </c>
      <c r="B37" s="88"/>
      <c r="C37" s="88"/>
      <c r="D37" s="84"/>
      <c r="E37" s="77">
        <v>540</v>
      </c>
      <c r="F37" s="92">
        <v>130082</v>
      </c>
      <c r="G37" s="73"/>
      <c r="H37" s="73"/>
      <c r="I37" s="73"/>
      <c r="J37" s="73"/>
      <c r="K37" s="73"/>
      <c r="L37" s="73"/>
      <c r="M37" s="73"/>
    </row>
    <row r="38" spans="1:13" ht="45.75" customHeight="1" x14ac:dyDescent="0.25">
      <c r="A38" s="76" t="s">
        <v>91</v>
      </c>
      <c r="B38" s="88"/>
      <c r="C38" s="88"/>
      <c r="D38" s="83" t="s">
        <v>175</v>
      </c>
      <c r="E38" s="77"/>
      <c r="F38" s="93">
        <v>40000</v>
      </c>
      <c r="G38" s="73"/>
      <c r="H38" s="73"/>
      <c r="I38" s="73"/>
      <c r="J38" s="73"/>
      <c r="K38" s="73"/>
      <c r="L38" s="73"/>
      <c r="M38" s="73"/>
    </row>
    <row r="39" spans="1:13" ht="17.25" customHeight="1" x14ac:dyDescent="0.25">
      <c r="A39" s="76" t="s">
        <v>89</v>
      </c>
      <c r="B39" s="88"/>
      <c r="C39" s="88"/>
      <c r="D39" s="84"/>
      <c r="E39" s="77">
        <v>540</v>
      </c>
      <c r="F39" s="92">
        <v>40000</v>
      </c>
      <c r="G39" s="73"/>
      <c r="H39" s="73"/>
      <c r="I39" s="73"/>
      <c r="J39" s="73"/>
      <c r="K39" s="73"/>
      <c r="L39" s="73"/>
      <c r="M39" s="73"/>
    </row>
    <row r="40" spans="1:13" ht="79.5" customHeight="1" x14ac:dyDescent="0.25">
      <c r="A40" s="76" t="s">
        <v>227</v>
      </c>
      <c r="B40" s="88"/>
      <c r="C40" s="88"/>
      <c r="D40" s="84" t="s">
        <v>228</v>
      </c>
      <c r="E40" s="77"/>
      <c r="F40" s="93">
        <v>4177</v>
      </c>
      <c r="G40" s="73"/>
      <c r="H40" s="73"/>
      <c r="I40" s="73"/>
      <c r="J40" s="73"/>
      <c r="K40" s="73"/>
      <c r="L40" s="73"/>
      <c r="M40" s="73"/>
    </row>
    <row r="41" spans="1:13" ht="17.25" customHeight="1" x14ac:dyDescent="0.25">
      <c r="A41" s="76" t="s">
        <v>89</v>
      </c>
      <c r="B41" s="88"/>
      <c r="C41" s="88"/>
      <c r="D41" s="84"/>
      <c r="E41" s="77">
        <v>540</v>
      </c>
      <c r="F41" s="92">
        <v>4177</v>
      </c>
      <c r="G41" s="73"/>
      <c r="H41" s="73"/>
      <c r="I41" s="73"/>
      <c r="J41" s="73"/>
      <c r="K41" s="73"/>
      <c r="L41" s="73"/>
      <c r="M41" s="73"/>
    </row>
    <row r="42" spans="1:13" ht="18" customHeight="1" x14ac:dyDescent="0.25">
      <c r="A42" s="78" t="s">
        <v>92</v>
      </c>
      <c r="B42" s="88"/>
      <c r="C42" s="87" t="s">
        <v>267</v>
      </c>
      <c r="D42" s="77"/>
      <c r="E42" s="77"/>
      <c r="F42" s="93">
        <v>10000</v>
      </c>
      <c r="G42" s="73"/>
      <c r="H42" s="73"/>
      <c r="I42" s="73"/>
      <c r="J42" s="73"/>
      <c r="K42" s="73"/>
      <c r="L42" s="73"/>
      <c r="M42" s="73"/>
    </row>
    <row r="43" spans="1:13" ht="39" customHeight="1" x14ac:dyDescent="0.25">
      <c r="A43" s="76" t="s">
        <v>203</v>
      </c>
      <c r="B43" s="91"/>
      <c r="C43" s="88"/>
      <c r="D43" s="77" t="s">
        <v>204</v>
      </c>
      <c r="E43" s="77"/>
      <c r="F43" s="92">
        <v>10000</v>
      </c>
      <c r="G43" s="73"/>
      <c r="H43" s="73"/>
      <c r="I43" s="73"/>
      <c r="J43" s="73"/>
      <c r="K43" s="73"/>
      <c r="L43" s="73"/>
      <c r="M43" s="73"/>
    </row>
    <row r="44" spans="1:13" ht="60" customHeight="1" x14ac:dyDescent="0.25">
      <c r="A44" s="76" t="s">
        <v>216</v>
      </c>
      <c r="B44" s="87"/>
      <c r="C44" s="88"/>
      <c r="D44" s="77" t="s">
        <v>215</v>
      </c>
      <c r="E44" s="77"/>
      <c r="F44" s="92">
        <v>10000</v>
      </c>
      <c r="G44" s="73"/>
      <c r="H44" s="73"/>
      <c r="I44" s="73"/>
      <c r="J44" s="73"/>
      <c r="K44" s="73"/>
      <c r="L44" s="73"/>
      <c r="M44" s="73"/>
    </row>
    <row r="45" spans="1:13" ht="20.25" customHeight="1" x14ac:dyDescent="0.25">
      <c r="A45" s="76" t="s">
        <v>93</v>
      </c>
      <c r="B45" s="88"/>
      <c r="C45" s="87"/>
      <c r="D45" s="84" t="s">
        <v>176</v>
      </c>
      <c r="E45" s="77"/>
      <c r="F45" s="92">
        <v>10000</v>
      </c>
      <c r="G45" s="73"/>
      <c r="H45" s="73"/>
      <c r="I45" s="73"/>
      <c r="J45" s="73"/>
      <c r="K45" s="73"/>
      <c r="L45" s="73"/>
      <c r="M45" s="73"/>
    </row>
    <row r="46" spans="1:13" ht="19.5" customHeight="1" x14ac:dyDescent="0.25">
      <c r="A46" s="76" t="s">
        <v>94</v>
      </c>
      <c r="B46" s="88"/>
      <c r="C46" s="88"/>
      <c r="D46" s="84"/>
      <c r="E46" s="77">
        <v>870</v>
      </c>
      <c r="F46" s="92">
        <v>10000</v>
      </c>
      <c r="G46" s="73"/>
      <c r="H46" s="73"/>
      <c r="I46" s="73"/>
      <c r="J46" s="73"/>
      <c r="K46" s="73"/>
      <c r="L46" s="73"/>
      <c r="M46" s="73"/>
    </row>
    <row r="47" spans="1:13" ht="18.75" customHeight="1" x14ac:dyDescent="0.25">
      <c r="A47" s="78" t="s">
        <v>39</v>
      </c>
      <c r="B47" s="87"/>
      <c r="C47" s="87" t="s">
        <v>268</v>
      </c>
      <c r="D47" s="77"/>
      <c r="E47" s="77"/>
      <c r="F47" s="93">
        <v>903800.36</v>
      </c>
      <c r="G47" s="73"/>
      <c r="H47" s="73"/>
      <c r="I47" s="73"/>
      <c r="J47" s="73"/>
      <c r="K47" s="73"/>
      <c r="L47" s="73"/>
      <c r="M47" s="73"/>
    </row>
    <row r="48" spans="1:13" ht="30.75" customHeight="1" x14ac:dyDescent="0.25">
      <c r="A48" s="78" t="s">
        <v>95</v>
      </c>
      <c r="B48" s="87"/>
      <c r="C48" s="88"/>
      <c r="D48" s="75" t="s">
        <v>96</v>
      </c>
      <c r="E48" s="77"/>
      <c r="F48" s="93">
        <v>742520.36</v>
      </c>
      <c r="G48" s="73"/>
      <c r="H48" s="73"/>
      <c r="I48" s="73"/>
      <c r="J48" s="73"/>
      <c r="K48" s="73"/>
      <c r="L48" s="73"/>
      <c r="M48" s="73"/>
    </row>
    <row r="49" spans="1:13" ht="32.25" customHeight="1" x14ac:dyDescent="0.25">
      <c r="A49" s="76" t="s">
        <v>97</v>
      </c>
      <c r="B49" s="87"/>
      <c r="C49" s="88"/>
      <c r="D49" s="77" t="s">
        <v>98</v>
      </c>
      <c r="E49" s="77"/>
      <c r="F49" s="92">
        <v>742520.36</v>
      </c>
      <c r="G49" s="73"/>
      <c r="H49" s="73"/>
      <c r="I49" s="73"/>
      <c r="J49" s="73"/>
      <c r="K49" s="73"/>
      <c r="L49" s="73"/>
      <c r="M49" s="73"/>
    </row>
    <row r="50" spans="1:13" ht="20.25" customHeight="1" x14ac:dyDescent="0.25">
      <c r="A50" s="76" t="s">
        <v>99</v>
      </c>
      <c r="B50" s="87"/>
      <c r="C50" s="88"/>
      <c r="D50" s="77" t="s">
        <v>100</v>
      </c>
      <c r="E50" s="77"/>
      <c r="F50" s="92">
        <v>742520.36</v>
      </c>
      <c r="G50" s="73"/>
      <c r="H50" s="73"/>
      <c r="I50" s="73"/>
      <c r="J50" s="73"/>
      <c r="K50" s="73"/>
      <c r="L50" s="73"/>
      <c r="M50" s="73"/>
    </row>
    <row r="51" spans="1:13" ht="33.75" customHeight="1" x14ac:dyDescent="0.25">
      <c r="A51" s="76" t="s">
        <v>205</v>
      </c>
      <c r="B51" s="87"/>
      <c r="C51" s="88"/>
      <c r="D51" s="77"/>
      <c r="E51" s="77">
        <v>242</v>
      </c>
      <c r="F51" s="92">
        <v>226200</v>
      </c>
      <c r="G51" s="73"/>
      <c r="H51" s="73"/>
      <c r="I51" s="73"/>
      <c r="J51" s="73"/>
      <c r="K51" s="73"/>
      <c r="L51" s="73"/>
      <c r="M51" s="73"/>
    </row>
    <row r="52" spans="1:13" ht="33" customHeight="1" x14ac:dyDescent="0.25">
      <c r="A52" s="76" t="s">
        <v>85</v>
      </c>
      <c r="B52" s="87"/>
      <c r="C52" s="88"/>
      <c r="D52" s="77"/>
      <c r="E52" s="77">
        <v>244</v>
      </c>
      <c r="F52" s="92">
        <v>496072.36</v>
      </c>
      <c r="G52" s="73"/>
      <c r="H52" s="73"/>
      <c r="I52" s="73"/>
      <c r="J52" s="73"/>
      <c r="K52" s="73"/>
      <c r="L52" s="73"/>
      <c r="M52" s="73"/>
    </row>
    <row r="53" spans="1:13" ht="33" customHeight="1" x14ac:dyDescent="0.25">
      <c r="A53" s="76" t="s">
        <v>133</v>
      </c>
      <c r="B53" s="87"/>
      <c r="C53" s="88"/>
      <c r="D53" s="77"/>
      <c r="E53" s="77">
        <v>853</v>
      </c>
      <c r="F53" s="92">
        <v>20248</v>
      </c>
      <c r="G53" s="73"/>
      <c r="H53" s="73"/>
      <c r="I53" s="73"/>
      <c r="J53" s="73"/>
      <c r="K53" s="73"/>
      <c r="L53" s="73"/>
      <c r="M53" s="73"/>
    </row>
    <row r="54" spans="1:13" ht="45.75" customHeight="1" x14ac:dyDescent="0.25">
      <c r="A54" s="78" t="s">
        <v>101</v>
      </c>
      <c r="B54" s="87"/>
      <c r="C54" s="88"/>
      <c r="D54" s="75" t="s">
        <v>102</v>
      </c>
      <c r="E54" s="75"/>
      <c r="F54" s="93">
        <v>161280</v>
      </c>
      <c r="G54" s="73"/>
      <c r="H54" s="73"/>
      <c r="I54" s="73"/>
      <c r="J54" s="73"/>
      <c r="K54" s="73"/>
      <c r="L54" s="73"/>
      <c r="M54" s="73"/>
    </row>
    <row r="55" spans="1:13" ht="48" customHeight="1" x14ac:dyDescent="0.25">
      <c r="A55" s="76" t="s">
        <v>103</v>
      </c>
      <c r="B55" s="87"/>
      <c r="C55" s="88"/>
      <c r="D55" s="77" t="s">
        <v>104</v>
      </c>
      <c r="E55" s="77"/>
      <c r="F55" s="92">
        <v>161280</v>
      </c>
      <c r="G55" s="73"/>
      <c r="H55" s="73"/>
      <c r="I55" s="73"/>
      <c r="J55" s="73"/>
      <c r="K55" s="73"/>
      <c r="L55" s="73"/>
      <c r="M55" s="73"/>
    </row>
    <row r="56" spans="1:13" ht="43.5" customHeight="1" x14ac:dyDescent="0.25">
      <c r="A56" s="76" t="s">
        <v>103</v>
      </c>
      <c r="B56" s="87"/>
      <c r="C56" s="88"/>
      <c r="D56" s="77" t="s">
        <v>105</v>
      </c>
      <c r="E56" s="77"/>
      <c r="F56" s="92">
        <v>161280</v>
      </c>
      <c r="G56" s="73"/>
      <c r="H56" s="73"/>
      <c r="I56" s="73"/>
      <c r="J56" s="73"/>
      <c r="K56" s="73"/>
      <c r="L56" s="73"/>
      <c r="M56" s="73"/>
    </row>
    <row r="57" spans="1:13" ht="18.75" customHeight="1" x14ac:dyDescent="0.25">
      <c r="A57" s="76" t="s">
        <v>106</v>
      </c>
      <c r="B57" s="87"/>
      <c r="C57" s="88"/>
      <c r="D57" s="77"/>
      <c r="E57" s="77">
        <v>244</v>
      </c>
      <c r="F57" s="92">
        <v>5280</v>
      </c>
      <c r="G57" s="73"/>
      <c r="H57" s="73"/>
      <c r="I57" s="73"/>
      <c r="J57" s="73"/>
      <c r="K57" s="73"/>
      <c r="L57" s="73"/>
      <c r="M57" s="73"/>
    </row>
    <row r="58" spans="1:13" ht="20.25" customHeight="1" x14ac:dyDescent="0.25">
      <c r="A58" s="76" t="s">
        <v>107</v>
      </c>
      <c r="B58" s="87"/>
      <c r="C58" s="88"/>
      <c r="D58" s="77"/>
      <c r="E58" s="77">
        <v>247</v>
      </c>
      <c r="F58" s="92">
        <v>156000</v>
      </c>
      <c r="G58" s="73"/>
      <c r="H58" s="73"/>
      <c r="I58" s="73"/>
      <c r="J58" s="73"/>
      <c r="K58" s="73"/>
      <c r="L58" s="73"/>
      <c r="M58" s="73"/>
    </row>
    <row r="59" spans="1:13" ht="20.25" customHeight="1" x14ac:dyDescent="0.25">
      <c r="A59" s="78" t="s">
        <v>40</v>
      </c>
      <c r="B59" s="87" t="s">
        <v>67</v>
      </c>
      <c r="C59" s="88"/>
      <c r="D59" s="77"/>
      <c r="E59" s="77"/>
      <c r="F59" s="93">
        <v>355290</v>
      </c>
      <c r="G59" s="73"/>
      <c r="H59" s="73"/>
      <c r="I59" s="73"/>
      <c r="J59" s="73"/>
      <c r="K59" s="73"/>
      <c r="L59" s="73"/>
      <c r="M59" s="73"/>
    </row>
    <row r="60" spans="1:13" ht="18" customHeight="1" x14ac:dyDescent="0.25">
      <c r="A60" s="78" t="s">
        <v>42</v>
      </c>
      <c r="B60" s="88"/>
      <c r="C60" s="87" t="s">
        <v>68</v>
      </c>
      <c r="D60" s="77"/>
      <c r="E60" s="77"/>
      <c r="F60" s="92"/>
      <c r="G60" s="73"/>
      <c r="H60" s="73"/>
      <c r="I60" s="73"/>
      <c r="J60" s="73"/>
      <c r="K60" s="73"/>
      <c r="L60" s="73"/>
      <c r="M60" s="73"/>
    </row>
    <row r="61" spans="1:13" ht="39" customHeight="1" x14ac:dyDescent="0.25">
      <c r="A61" s="76" t="s">
        <v>203</v>
      </c>
      <c r="B61" s="91"/>
      <c r="C61" s="88"/>
      <c r="D61" s="77" t="s">
        <v>204</v>
      </c>
      <c r="E61" s="77"/>
      <c r="F61" s="92">
        <v>355290</v>
      </c>
      <c r="G61" s="73"/>
      <c r="H61" s="73"/>
      <c r="I61" s="73"/>
      <c r="J61" s="73"/>
      <c r="K61" s="73"/>
      <c r="L61" s="73"/>
      <c r="M61" s="73"/>
    </row>
    <row r="62" spans="1:13" ht="30.75" customHeight="1" x14ac:dyDescent="0.25">
      <c r="A62" s="76" t="s">
        <v>108</v>
      </c>
      <c r="B62" s="87"/>
      <c r="C62" s="88"/>
      <c r="D62" s="77" t="s">
        <v>109</v>
      </c>
      <c r="E62" s="77"/>
      <c r="F62" s="92">
        <v>355290</v>
      </c>
      <c r="G62" s="73"/>
      <c r="H62" s="73"/>
      <c r="I62" s="73"/>
      <c r="J62" s="73"/>
      <c r="K62" s="73"/>
      <c r="L62" s="73"/>
      <c r="M62" s="73"/>
    </row>
    <row r="63" spans="1:13" ht="51.75" customHeight="1" x14ac:dyDescent="0.25">
      <c r="A63" s="76" t="s">
        <v>110</v>
      </c>
      <c r="B63" s="87"/>
      <c r="C63" s="88"/>
      <c r="D63" s="82" t="s">
        <v>177</v>
      </c>
      <c r="E63" s="77"/>
      <c r="F63" s="92">
        <v>355290</v>
      </c>
      <c r="G63" s="73"/>
      <c r="H63" s="73"/>
      <c r="I63" s="73"/>
      <c r="J63" s="73"/>
      <c r="K63" s="73"/>
      <c r="L63" s="73"/>
      <c r="M63" s="73"/>
    </row>
    <row r="64" spans="1:13" ht="31.5" customHeight="1" x14ac:dyDescent="0.25">
      <c r="A64" s="76" t="s">
        <v>80</v>
      </c>
      <c r="B64" s="87"/>
      <c r="C64" s="87"/>
      <c r="D64" s="75"/>
      <c r="E64" s="77">
        <v>121</v>
      </c>
      <c r="F64" s="92">
        <v>272880</v>
      </c>
      <c r="G64" s="73"/>
      <c r="H64" s="73"/>
      <c r="I64" s="73"/>
      <c r="J64" s="73"/>
      <c r="K64" s="73"/>
      <c r="L64" s="73"/>
      <c r="M64" s="73"/>
    </row>
    <row r="65" spans="1:13" ht="54.75" customHeight="1" x14ac:dyDescent="0.25">
      <c r="A65" s="76" t="s">
        <v>84</v>
      </c>
      <c r="B65" s="88"/>
      <c r="C65" s="88"/>
      <c r="D65" s="77"/>
      <c r="E65" s="77">
        <v>129</v>
      </c>
      <c r="F65" s="92">
        <v>82410</v>
      </c>
      <c r="G65" s="73"/>
      <c r="H65" s="73"/>
      <c r="I65" s="73"/>
      <c r="J65" s="73"/>
      <c r="K65" s="73"/>
      <c r="L65" s="73"/>
      <c r="M65" s="73"/>
    </row>
    <row r="66" spans="1:13" ht="33" customHeight="1" x14ac:dyDescent="0.25">
      <c r="A66" s="78" t="s">
        <v>43</v>
      </c>
      <c r="B66" s="87" t="s">
        <v>68</v>
      </c>
      <c r="C66" s="88"/>
      <c r="D66" s="77"/>
      <c r="E66" s="77"/>
      <c r="F66" s="93">
        <v>2861480</v>
      </c>
      <c r="G66" s="73"/>
      <c r="H66" s="73"/>
      <c r="I66" s="73"/>
      <c r="J66" s="73"/>
      <c r="K66" s="73"/>
      <c r="L66" s="73"/>
      <c r="M66" s="73"/>
    </row>
    <row r="67" spans="1:13" ht="51.75" customHeight="1" x14ac:dyDescent="0.25">
      <c r="A67" s="78" t="s">
        <v>45</v>
      </c>
      <c r="B67" s="88"/>
      <c r="C67" s="87" t="s">
        <v>263</v>
      </c>
      <c r="D67" s="77"/>
      <c r="E67" s="77"/>
      <c r="F67" s="92"/>
      <c r="G67" s="73"/>
      <c r="H67" s="73"/>
      <c r="I67" s="73"/>
      <c r="J67" s="73"/>
      <c r="K67" s="73"/>
      <c r="L67" s="73"/>
      <c r="M67" s="73"/>
    </row>
    <row r="68" spans="1:13" ht="81.75" customHeight="1" x14ac:dyDescent="0.25">
      <c r="A68" s="78" t="s">
        <v>111</v>
      </c>
      <c r="B68" s="88"/>
      <c r="C68" s="88"/>
      <c r="D68" s="85" t="s">
        <v>112</v>
      </c>
      <c r="E68" s="75"/>
      <c r="F68" s="93">
        <f>F69</f>
        <v>2861480</v>
      </c>
      <c r="G68" s="73"/>
      <c r="H68" s="73"/>
      <c r="I68" s="73"/>
      <c r="J68" s="73"/>
      <c r="K68" s="73"/>
      <c r="L68" s="73"/>
      <c r="M68" s="73"/>
    </row>
    <row r="69" spans="1:13" ht="76.5" customHeight="1" x14ac:dyDescent="0.25">
      <c r="A69" s="76" t="s">
        <v>113</v>
      </c>
      <c r="B69" s="87"/>
      <c r="C69" s="87"/>
      <c r="D69" s="84" t="s">
        <v>114</v>
      </c>
      <c r="E69" s="75"/>
      <c r="F69" s="92">
        <f>F70+F72</f>
        <v>2861480</v>
      </c>
      <c r="G69" s="73"/>
      <c r="H69" s="73"/>
      <c r="I69" s="73"/>
      <c r="J69" s="73"/>
      <c r="K69" s="73"/>
      <c r="L69" s="73"/>
      <c r="M69" s="73"/>
    </row>
    <row r="70" spans="1:13" s="73" customFormat="1" ht="29.25" customHeight="1" x14ac:dyDescent="0.25">
      <c r="A70" s="114" t="s">
        <v>287</v>
      </c>
      <c r="B70" s="116"/>
      <c r="C70" s="116"/>
      <c r="D70" s="84" t="s">
        <v>286</v>
      </c>
      <c r="E70" s="119"/>
      <c r="F70" s="113">
        <v>2801480</v>
      </c>
    </row>
    <row r="71" spans="1:13" s="73" customFormat="1" ht="24.75" customHeight="1" x14ac:dyDescent="0.25">
      <c r="A71" s="114" t="s">
        <v>117</v>
      </c>
      <c r="B71" s="116"/>
      <c r="C71" s="116"/>
      <c r="D71" s="84"/>
      <c r="E71" s="117">
        <v>244</v>
      </c>
      <c r="F71" s="113">
        <v>2801480</v>
      </c>
    </row>
    <row r="72" spans="1:13" ht="24" customHeight="1" x14ac:dyDescent="0.25">
      <c r="A72" s="76" t="s">
        <v>115</v>
      </c>
      <c r="B72" s="88"/>
      <c r="C72" s="87"/>
      <c r="D72" s="84" t="s">
        <v>116</v>
      </c>
      <c r="E72" s="75"/>
      <c r="F72" s="92">
        <v>60000</v>
      </c>
      <c r="G72" s="73"/>
      <c r="H72" s="73"/>
      <c r="I72" s="73"/>
      <c r="J72" s="73"/>
      <c r="K72" s="73"/>
      <c r="L72" s="73"/>
      <c r="M72" s="73"/>
    </row>
    <row r="73" spans="1:13" ht="24" customHeight="1" x14ac:dyDescent="0.25">
      <c r="A73" s="76" t="s">
        <v>117</v>
      </c>
      <c r="B73" s="89"/>
      <c r="C73" s="89"/>
      <c r="D73" s="84"/>
      <c r="E73" s="77">
        <v>244</v>
      </c>
      <c r="F73" s="92">
        <v>60000</v>
      </c>
      <c r="G73" s="73"/>
      <c r="H73" s="73"/>
      <c r="I73" s="73"/>
      <c r="J73" s="73"/>
      <c r="K73" s="73"/>
      <c r="L73" s="73"/>
      <c r="M73" s="73"/>
    </row>
    <row r="74" spans="1:13" ht="24" customHeight="1" x14ac:dyDescent="0.25">
      <c r="A74" s="78" t="s">
        <v>46</v>
      </c>
      <c r="B74" s="87" t="s">
        <v>69</v>
      </c>
      <c r="C74" s="89"/>
      <c r="D74" s="84"/>
      <c r="E74" s="77"/>
      <c r="F74" s="93">
        <f>F75</f>
        <v>83423</v>
      </c>
      <c r="G74" s="73"/>
      <c r="H74" s="73"/>
      <c r="I74" s="73"/>
      <c r="J74" s="73"/>
      <c r="K74" s="73"/>
      <c r="L74" s="73"/>
      <c r="M74" s="73"/>
    </row>
    <row r="75" spans="1:13" ht="31.5" customHeight="1" x14ac:dyDescent="0.25">
      <c r="A75" s="78" t="s">
        <v>48</v>
      </c>
      <c r="B75" s="88"/>
      <c r="C75" s="87" t="s">
        <v>269</v>
      </c>
      <c r="D75" s="77"/>
      <c r="E75" s="77"/>
      <c r="F75" s="93">
        <f>F76+F84</f>
        <v>83423</v>
      </c>
      <c r="G75" s="73"/>
      <c r="H75" s="73"/>
      <c r="I75" s="73"/>
      <c r="J75" s="73"/>
      <c r="K75" s="73"/>
      <c r="L75" s="73"/>
      <c r="M75" s="73"/>
    </row>
    <row r="76" spans="1:13" ht="24" customHeight="1" x14ac:dyDescent="0.25">
      <c r="A76" s="100" t="s">
        <v>178</v>
      </c>
      <c r="B76" s="98"/>
      <c r="C76" s="96"/>
      <c r="D76" s="94" t="s">
        <v>119</v>
      </c>
      <c r="E76" s="94"/>
      <c r="F76" s="102">
        <f>F78</f>
        <v>79623</v>
      </c>
      <c r="G76" s="73"/>
      <c r="H76" s="73"/>
      <c r="I76" s="73"/>
      <c r="J76" s="73"/>
      <c r="K76" s="73"/>
      <c r="L76" s="73"/>
      <c r="M76" s="73"/>
    </row>
    <row r="77" spans="1:13" ht="9" customHeight="1" x14ac:dyDescent="0.25">
      <c r="A77" s="101"/>
      <c r="B77" s="99"/>
      <c r="C77" s="97"/>
      <c r="D77" s="95"/>
      <c r="E77" s="95"/>
      <c r="F77" s="103"/>
      <c r="G77" s="73"/>
      <c r="H77" s="73"/>
      <c r="I77" s="73"/>
      <c r="J77" s="73"/>
      <c r="K77" s="73"/>
      <c r="L77" s="73"/>
      <c r="M77" s="73"/>
    </row>
    <row r="78" spans="1:13" ht="19.5" customHeight="1" x14ac:dyDescent="0.25">
      <c r="A78" s="76" t="s">
        <v>120</v>
      </c>
      <c r="B78" s="88"/>
      <c r="C78" s="87"/>
      <c r="D78" s="77" t="s">
        <v>121</v>
      </c>
      <c r="E78" s="77"/>
      <c r="F78" s="92">
        <f>F79+F81</f>
        <v>79623</v>
      </c>
      <c r="G78" s="73"/>
      <c r="H78" s="73"/>
      <c r="I78" s="73"/>
      <c r="J78" s="73"/>
      <c r="K78" s="73"/>
      <c r="L78" s="73"/>
      <c r="M78" s="73"/>
    </row>
    <row r="79" spans="1:13" ht="72.75" customHeight="1" x14ac:dyDescent="0.25">
      <c r="A79" s="81" t="s">
        <v>271</v>
      </c>
      <c r="B79" s="88"/>
      <c r="C79" s="87"/>
      <c r="D79" s="77" t="s">
        <v>122</v>
      </c>
      <c r="E79" s="77"/>
      <c r="F79" s="92">
        <v>3982</v>
      </c>
      <c r="G79" s="73"/>
      <c r="H79" s="73"/>
      <c r="I79" s="73"/>
      <c r="J79" s="73"/>
      <c r="K79" s="73"/>
      <c r="L79" s="73"/>
      <c r="M79" s="73"/>
    </row>
    <row r="80" spans="1:13" ht="19.5" customHeight="1" x14ac:dyDescent="0.25">
      <c r="A80" s="76" t="s">
        <v>89</v>
      </c>
      <c r="B80" s="88"/>
      <c r="C80" s="87"/>
      <c r="D80" s="77"/>
      <c r="E80" s="77">
        <v>540</v>
      </c>
      <c r="F80" s="92">
        <v>3982</v>
      </c>
      <c r="G80" s="73"/>
      <c r="H80" s="73"/>
      <c r="I80" s="73"/>
      <c r="J80" s="73"/>
      <c r="K80" s="73"/>
      <c r="L80" s="73"/>
      <c r="M80" s="73"/>
    </row>
    <row r="81" spans="1:13" ht="75" customHeight="1" x14ac:dyDescent="0.25">
      <c r="A81" s="81" t="s">
        <v>279</v>
      </c>
      <c r="B81" s="88"/>
      <c r="C81" s="87"/>
      <c r="D81" s="77" t="s">
        <v>123</v>
      </c>
      <c r="E81" s="77"/>
      <c r="F81" s="92">
        <v>75641</v>
      </c>
      <c r="G81" s="73"/>
      <c r="H81" s="73"/>
      <c r="I81" s="73"/>
      <c r="J81" s="73"/>
      <c r="K81" s="73"/>
      <c r="L81" s="73"/>
      <c r="M81" s="73"/>
    </row>
    <row r="82" spans="1:13" ht="29.25" customHeight="1" x14ac:dyDescent="0.25">
      <c r="A82" s="76" t="s">
        <v>89</v>
      </c>
      <c r="B82" s="88"/>
      <c r="C82" s="87"/>
      <c r="D82" s="77"/>
      <c r="E82" s="77">
        <v>540</v>
      </c>
      <c r="F82" s="92">
        <v>75641</v>
      </c>
      <c r="G82" s="73"/>
      <c r="H82" s="73"/>
      <c r="I82" s="73"/>
      <c r="J82" s="73"/>
      <c r="K82" s="73"/>
      <c r="L82" s="73"/>
      <c r="M82" s="73"/>
    </row>
    <row r="83" spans="1:13" s="73" customFormat="1" ht="29.25" customHeight="1" x14ac:dyDescent="0.25">
      <c r="A83" s="114" t="s">
        <v>203</v>
      </c>
      <c r="B83" s="88"/>
      <c r="C83" s="116"/>
      <c r="D83" s="117" t="s">
        <v>204</v>
      </c>
      <c r="E83" s="117"/>
      <c r="F83" s="113">
        <v>3800</v>
      </c>
    </row>
    <row r="84" spans="1:13" ht="30.75" customHeight="1" x14ac:dyDescent="0.25">
      <c r="A84" s="114" t="s">
        <v>108</v>
      </c>
      <c r="B84" s="88"/>
      <c r="C84" s="88"/>
      <c r="D84" s="117" t="s">
        <v>109</v>
      </c>
      <c r="E84" s="117"/>
      <c r="F84" s="113">
        <v>3800</v>
      </c>
      <c r="G84" s="73"/>
      <c r="H84" s="73"/>
      <c r="I84" s="73"/>
      <c r="J84" s="73"/>
      <c r="K84" s="73"/>
      <c r="L84" s="73"/>
      <c r="M84" s="73"/>
    </row>
    <row r="85" spans="1:13" ht="90" customHeight="1" x14ac:dyDescent="0.25">
      <c r="A85" s="81" t="s">
        <v>270</v>
      </c>
      <c r="B85" s="88"/>
      <c r="C85" s="87"/>
      <c r="D85" s="77" t="s">
        <v>208</v>
      </c>
      <c r="E85" s="77"/>
      <c r="F85" s="92">
        <v>3800</v>
      </c>
      <c r="G85" s="73"/>
      <c r="H85" s="73"/>
      <c r="I85" s="73"/>
      <c r="J85" s="73"/>
      <c r="K85" s="73"/>
      <c r="L85" s="73"/>
      <c r="M85" s="73"/>
    </row>
    <row r="86" spans="1:13" ht="18.75" customHeight="1" x14ac:dyDescent="0.25">
      <c r="A86" s="76" t="s">
        <v>89</v>
      </c>
      <c r="B86" s="88"/>
      <c r="C86" s="87"/>
      <c r="D86" s="77"/>
      <c r="E86" s="77">
        <v>540</v>
      </c>
      <c r="F86" s="92">
        <v>3800</v>
      </c>
      <c r="G86" s="73"/>
      <c r="H86" s="73"/>
      <c r="I86" s="73"/>
      <c r="J86" s="73"/>
      <c r="K86" s="73"/>
      <c r="L86" s="73"/>
      <c r="M86" s="73"/>
    </row>
    <row r="87" spans="1:13" ht="24" customHeight="1" x14ac:dyDescent="0.25">
      <c r="A87" s="78" t="s">
        <v>49</v>
      </c>
      <c r="B87" s="87" t="s">
        <v>70</v>
      </c>
      <c r="C87" s="89"/>
      <c r="D87" s="77"/>
      <c r="E87" s="77"/>
      <c r="F87" s="112">
        <f>F88+F95+F116</f>
        <v>12562580.640000001</v>
      </c>
      <c r="G87" s="73"/>
      <c r="H87" s="73"/>
      <c r="I87" s="73"/>
      <c r="J87" s="73"/>
      <c r="K87" s="73"/>
      <c r="L87" s="73"/>
      <c r="M87" s="73"/>
    </row>
    <row r="88" spans="1:13" ht="21" customHeight="1" x14ac:dyDescent="0.25">
      <c r="A88" s="76" t="s">
        <v>51</v>
      </c>
      <c r="B88" s="88"/>
      <c r="C88" s="87" t="s">
        <v>66</v>
      </c>
      <c r="D88" s="77"/>
      <c r="E88" s="77"/>
      <c r="F88" s="93">
        <f>F89</f>
        <v>994100</v>
      </c>
      <c r="G88" s="73"/>
      <c r="H88" s="73"/>
      <c r="I88" s="73"/>
      <c r="J88" s="73"/>
      <c r="K88" s="73"/>
      <c r="L88" s="73"/>
      <c r="M88" s="73"/>
    </row>
    <row r="89" spans="1:13" ht="59.25" customHeight="1" x14ac:dyDescent="0.25">
      <c r="A89" s="78" t="s">
        <v>124</v>
      </c>
      <c r="B89" s="87"/>
      <c r="C89" s="87"/>
      <c r="D89" s="75" t="s">
        <v>102</v>
      </c>
      <c r="E89" s="75"/>
      <c r="F89" s="93">
        <f>F91</f>
        <v>994100</v>
      </c>
      <c r="G89" s="73"/>
      <c r="H89" s="73"/>
      <c r="I89" s="73"/>
      <c r="J89" s="73"/>
      <c r="K89" s="73"/>
      <c r="L89" s="73"/>
      <c r="M89" s="73"/>
    </row>
    <row r="90" spans="1:13" s="73" customFormat="1" ht="48" customHeight="1" x14ac:dyDescent="0.25">
      <c r="A90" s="114" t="s">
        <v>103</v>
      </c>
      <c r="B90" s="116"/>
      <c r="C90" s="116"/>
      <c r="D90" s="117" t="s">
        <v>104</v>
      </c>
      <c r="E90" s="119"/>
      <c r="F90" s="113">
        <v>994100</v>
      </c>
    </row>
    <row r="91" spans="1:13" ht="44.25" customHeight="1" x14ac:dyDescent="0.25">
      <c r="A91" s="76" t="s">
        <v>125</v>
      </c>
      <c r="B91" s="87"/>
      <c r="C91" s="87"/>
      <c r="D91" s="77" t="s">
        <v>105</v>
      </c>
      <c r="E91" s="77"/>
      <c r="F91" s="92">
        <f>F92+F93+F94</f>
        <v>994100</v>
      </c>
      <c r="G91" s="73"/>
      <c r="H91" s="73"/>
      <c r="I91" s="73"/>
      <c r="J91" s="73"/>
      <c r="K91" s="73"/>
      <c r="L91" s="73"/>
      <c r="M91" s="73"/>
    </row>
    <row r="92" spans="1:13" ht="21" customHeight="1" x14ac:dyDescent="0.25">
      <c r="A92" s="76" t="s">
        <v>117</v>
      </c>
      <c r="B92" s="87"/>
      <c r="C92" s="87"/>
      <c r="D92" s="77"/>
      <c r="E92" s="77">
        <v>244</v>
      </c>
      <c r="F92" s="92">
        <v>251027</v>
      </c>
      <c r="G92" s="73"/>
      <c r="H92" s="73"/>
      <c r="I92" s="73"/>
      <c r="J92" s="73"/>
      <c r="K92" s="73"/>
      <c r="L92" s="73"/>
      <c r="M92" s="73"/>
    </row>
    <row r="93" spans="1:13" ht="21" customHeight="1" x14ac:dyDescent="0.25">
      <c r="A93" s="76" t="s">
        <v>107</v>
      </c>
      <c r="B93" s="87"/>
      <c r="C93" s="87"/>
      <c r="D93" s="77"/>
      <c r="E93" s="77">
        <v>247</v>
      </c>
      <c r="F93" s="92">
        <v>740000</v>
      </c>
      <c r="G93" s="73"/>
      <c r="H93" s="73"/>
      <c r="I93" s="73"/>
      <c r="J93" s="73"/>
      <c r="K93" s="73"/>
      <c r="L93" s="73"/>
      <c r="M93" s="73"/>
    </row>
    <row r="94" spans="1:13" s="73" customFormat="1" ht="21" customHeight="1" x14ac:dyDescent="0.25">
      <c r="A94" s="76" t="s">
        <v>133</v>
      </c>
      <c r="B94" s="87"/>
      <c r="C94" s="87"/>
      <c r="D94" s="77"/>
      <c r="E94" s="77">
        <v>831</v>
      </c>
      <c r="F94" s="92">
        <v>3073</v>
      </c>
    </row>
    <row r="95" spans="1:13" ht="19.5" customHeight="1" x14ac:dyDescent="0.25">
      <c r="A95" s="76" t="s">
        <v>53</v>
      </c>
      <c r="B95" s="87"/>
      <c r="C95" s="87" t="s">
        <v>68</v>
      </c>
      <c r="D95" s="77"/>
      <c r="E95" s="77"/>
      <c r="F95" s="93">
        <f>F96+F109+F111</f>
        <v>11187659.32</v>
      </c>
      <c r="G95" s="73"/>
      <c r="H95" s="73"/>
      <c r="I95" s="73"/>
      <c r="J95" s="73"/>
      <c r="K95" s="73"/>
      <c r="L95" s="73"/>
      <c r="M95" s="73"/>
    </row>
    <row r="96" spans="1:13" ht="47.25" customHeight="1" x14ac:dyDescent="0.25">
      <c r="A96" s="78" t="s">
        <v>126</v>
      </c>
      <c r="B96" s="87"/>
      <c r="C96" s="87"/>
      <c r="D96" s="75" t="s">
        <v>127</v>
      </c>
      <c r="E96" s="75"/>
      <c r="F96" s="93">
        <f>F97</f>
        <v>3457247</v>
      </c>
      <c r="G96" s="73"/>
      <c r="H96" s="73"/>
      <c r="I96" s="73"/>
      <c r="J96" s="73"/>
      <c r="K96" s="73"/>
      <c r="L96" s="73"/>
      <c r="M96" s="73"/>
    </row>
    <row r="97" spans="1:13" ht="24" customHeight="1" x14ac:dyDescent="0.25">
      <c r="A97" s="76" t="s">
        <v>128</v>
      </c>
      <c r="B97" s="87"/>
      <c r="C97" s="87"/>
      <c r="D97" s="77" t="s">
        <v>129</v>
      </c>
      <c r="E97" s="77"/>
      <c r="F97" s="92">
        <f>F98+F102+F104+F107</f>
        <v>3457247</v>
      </c>
      <c r="G97" s="73"/>
      <c r="H97" s="73"/>
      <c r="I97" s="73"/>
      <c r="J97" s="73"/>
      <c r="K97" s="73"/>
      <c r="L97" s="73"/>
      <c r="M97" s="73"/>
    </row>
    <row r="98" spans="1:13" ht="22.5" customHeight="1" x14ac:dyDescent="0.25">
      <c r="A98" s="76" t="s">
        <v>130</v>
      </c>
      <c r="B98" s="87"/>
      <c r="C98" s="87"/>
      <c r="D98" s="77" t="s">
        <v>131</v>
      </c>
      <c r="E98" s="77"/>
      <c r="F98" s="92">
        <v>2009000</v>
      </c>
      <c r="G98" s="73"/>
      <c r="H98" s="73"/>
      <c r="I98" s="73"/>
      <c r="J98" s="73"/>
      <c r="K98" s="73"/>
      <c r="L98" s="73"/>
      <c r="M98" s="73"/>
    </row>
    <row r="99" spans="1:13" ht="21.75" customHeight="1" x14ac:dyDescent="0.25">
      <c r="A99" s="76" t="s">
        <v>132</v>
      </c>
      <c r="B99" s="87"/>
      <c r="C99" s="87"/>
      <c r="D99" s="77"/>
      <c r="E99" s="77">
        <v>247</v>
      </c>
      <c r="F99" s="92">
        <v>1830000</v>
      </c>
      <c r="G99" s="73"/>
      <c r="H99" s="73"/>
      <c r="I99" s="73"/>
      <c r="J99" s="73"/>
      <c r="K99" s="73"/>
      <c r="L99" s="73"/>
      <c r="M99" s="73"/>
    </row>
    <row r="100" spans="1:13" ht="24" customHeight="1" x14ac:dyDescent="0.25">
      <c r="A100" s="76" t="s">
        <v>118</v>
      </c>
      <c r="B100" s="88"/>
      <c r="C100" s="88"/>
      <c r="D100" s="77"/>
      <c r="E100" s="77">
        <v>244</v>
      </c>
      <c r="F100" s="92">
        <v>178000</v>
      </c>
      <c r="G100" s="73"/>
      <c r="H100" s="73"/>
      <c r="I100" s="73"/>
      <c r="J100" s="73"/>
      <c r="K100" s="73"/>
      <c r="L100" s="73"/>
      <c r="M100" s="73"/>
    </row>
    <row r="101" spans="1:13" ht="24" customHeight="1" x14ac:dyDescent="0.25">
      <c r="A101" s="76" t="s">
        <v>133</v>
      </c>
      <c r="B101" s="88"/>
      <c r="C101" s="88"/>
      <c r="D101" s="77"/>
      <c r="E101" s="77">
        <v>853</v>
      </c>
      <c r="F101" s="92">
        <v>1000</v>
      </c>
      <c r="G101" s="73"/>
      <c r="H101" s="73"/>
      <c r="I101" s="73"/>
      <c r="J101" s="73"/>
      <c r="K101" s="73"/>
      <c r="L101" s="73"/>
      <c r="M101" s="73"/>
    </row>
    <row r="102" spans="1:13" ht="24" customHeight="1" x14ac:dyDescent="0.25">
      <c r="A102" s="76" t="s">
        <v>134</v>
      </c>
      <c r="B102" s="88"/>
      <c r="C102" s="88"/>
      <c r="D102" s="77" t="s">
        <v>135</v>
      </c>
      <c r="E102" s="77"/>
      <c r="F102" s="92">
        <v>65000</v>
      </c>
      <c r="G102" s="73"/>
      <c r="H102" s="73"/>
      <c r="I102" s="73"/>
      <c r="J102" s="73"/>
      <c r="K102" s="73"/>
      <c r="L102" s="73"/>
      <c r="M102" s="73"/>
    </row>
    <row r="103" spans="1:13" ht="24" customHeight="1" x14ac:dyDescent="0.25">
      <c r="A103" s="76" t="s">
        <v>117</v>
      </c>
      <c r="B103" s="87"/>
      <c r="C103" s="87"/>
      <c r="D103" s="77"/>
      <c r="E103" s="77">
        <v>244</v>
      </c>
      <c r="F103" s="92">
        <v>65000</v>
      </c>
      <c r="G103" s="73"/>
      <c r="H103" s="73"/>
      <c r="I103" s="73"/>
      <c r="J103" s="73"/>
      <c r="K103" s="73"/>
      <c r="L103" s="73"/>
      <c r="M103" s="73"/>
    </row>
    <row r="104" spans="1:13" ht="24" customHeight="1" x14ac:dyDescent="0.25">
      <c r="A104" s="76" t="s">
        <v>136</v>
      </c>
      <c r="B104" s="87"/>
      <c r="C104" s="87"/>
      <c r="D104" s="77" t="s">
        <v>137</v>
      </c>
      <c r="E104" s="77"/>
      <c r="F104" s="92">
        <f>F105+F106</f>
        <v>1286797</v>
      </c>
      <c r="G104" s="73"/>
      <c r="H104" s="73"/>
      <c r="I104" s="73"/>
      <c r="J104" s="73"/>
      <c r="K104" s="73"/>
      <c r="L104" s="73"/>
      <c r="M104" s="73"/>
    </row>
    <row r="105" spans="1:13" ht="24" customHeight="1" x14ac:dyDescent="0.25">
      <c r="A105" s="76" t="s">
        <v>117</v>
      </c>
      <c r="B105" s="87"/>
      <c r="C105" s="87"/>
      <c r="D105" s="77"/>
      <c r="E105" s="77">
        <v>244</v>
      </c>
      <c r="F105" s="92">
        <v>1285797</v>
      </c>
      <c r="G105" s="73"/>
      <c r="H105" s="73"/>
      <c r="I105" s="73"/>
      <c r="J105" s="73"/>
      <c r="K105" s="73"/>
      <c r="L105" s="73"/>
      <c r="M105" s="73"/>
    </row>
    <row r="106" spans="1:13" ht="24" customHeight="1" x14ac:dyDescent="0.25">
      <c r="A106" s="76" t="s">
        <v>133</v>
      </c>
      <c r="B106" s="87"/>
      <c r="C106" s="87"/>
      <c r="D106" s="77"/>
      <c r="E106" s="77">
        <v>831</v>
      </c>
      <c r="F106" s="92">
        <v>1000</v>
      </c>
      <c r="G106" s="73"/>
      <c r="H106" s="73"/>
      <c r="I106" s="73"/>
      <c r="J106" s="73"/>
      <c r="K106" s="73"/>
      <c r="L106" s="73"/>
      <c r="M106" s="73"/>
    </row>
    <row r="107" spans="1:13" ht="34.5" customHeight="1" x14ac:dyDescent="0.25">
      <c r="A107" s="76" t="s">
        <v>239</v>
      </c>
      <c r="B107" s="87"/>
      <c r="C107" s="87"/>
      <c r="D107" s="77" t="s">
        <v>229</v>
      </c>
      <c r="E107" s="77"/>
      <c r="F107" s="92">
        <v>96450</v>
      </c>
      <c r="G107" s="73"/>
      <c r="H107" s="73"/>
      <c r="I107" s="73"/>
      <c r="J107" s="73"/>
      <c r="K107" s="73"/>
      <c r="L107" s="73"/>
      <c r="M107" s="73"/>
    </row>
    <row r="108" spans="1:13" ht="24" customHeight="1" x14ac:dyDescent="0.25">
      <c r="A108" s="76" t="s">
        <v>89</v>
      </c>
      <c r="B108" s="87"/>
      <c r="C108" s="87"/>
      <c r="D108" s="77"/>
      <c r="E108" s="77">
        <v>540</v>
      </c>
      <c r="F108" s="92">
        <v>96450</v>
      </c>
      <c r="G108" s="73"/>
      <c r="H108" s="73"/>
      <c r="I108" s="73"/>
      <c r="J108" s="73"/>
      <c r="K108" s="73"/>
      <c r="L108" s="73"/>
      <c r="M108" s="73"/>
    </row>
    <row r="109" spans="1:13" ht="53.25" customHeight="1" x14ac:dyDescent="0.25">
      <c r="A109" s="76" t="s">
        <v>231</v>
      </c>
      <c r="B109" s="87"/>
      <c r="C109" s="87"/>
      <c r="D109" s="77" t="s">
        <v>230</v>
      </c>
      <c r="E109" s="77"/>
      <c r="F109" s="92">
        <v>54973.32</v>
      </c>
      <c r="G109" s="73"/>
      <c r="H109" s="73"/>
      <c r="I109" s="73"/>
      <c r="J109" s="73"/>
      <c r="K109" s="73"/>
      <c r="L109" s="73"/>
      <c r="M109" s="73"/>
    </row>
    <row r="110" spans="1:13" ht="24" customHeight="1" x14ac:dyDescent="0.25">
      <c r="A110" s="76" t="s">
        <v>89</v>
      </c>
      <c r="B110" s="87"/>
      <c r="C110" s="87"/>
      <c r="D110" s="77"/>
      <c r="E110" s="77">
        <v>540</v>
      </c>
      <c r="F110" s="92">
        <v>54973.32</v>
      </c>
      <c r="G110" s="73"/>
      <c r="H110" s="73"/>
      <c r="I110" s="73"/>
      <c r="J110" s="73"/>
      <c r="K110" s="73"/>
      <c r="L110" s="73"/>
      <c r="M110" s="73"/>
    </row>
    <row r="111" spans="1:13" ht="51.75" customHeight="1" x14ac:dyDescent="0.25">
      <c r="A111" s="78" t="s">
        <v>209</v>
      </c>
      <c r="B111" s="87"/>
      <c r="C111" s="87"/>
      <c r="D111" s="75" t="s">
        <v>210</v>
      </c>
      <c r="E111" s="77"/>
      <c r="F111" s="92">
        <v>7675439</v>
      </c>
      <c r="G111" s="73"/>
      <c r="H111" s="73"/>
      <c r="I111" s="73"/>
      <c r="J111" s="73"/>
      <c r="K111" s="73"/>
      <c r="L111" s="73"/>
      <c r="M111" s="73"/>
    </row>
    <row r="112" spans="1:13" ht="24" customHeight="1" x14ac:dyDescent="0.25">
      <c r="A112" s="76" t="s">
        <v>211</v>
      </c>
      <c r="B112" s="87"/>
      <c r="C112" s="87"/>
      <c r="D112" s="77" t="s">
        <v>212</v>
      </c>
      <c r="E112" s="77"/>
      <c r="F112" s="92">
        <v>7675439</v>
      </c>
      <c r="G112" s="73"/>
      <c r="H112" s="73"/>
      <c r="I112" s="73"/>
      <c r="J112" s="73"/>
      <c r="K112" s="73"/>
      <c r="L112" s="73"/>
      <c r="M112" s="73"/>
    </row>
    <row r="113" spans="1:13" ht="24" customHeight="1" x14ac:dyDescent="0.25">
      <c r="A113" s="76" t="s">
        <v>213</v>
      </c>
      <c r="B113" s="87"/>
      <c r="C113" s="87"/>
      <c r="D113" s="77" t="s">
        <v>214</v>
      </c>
      <c r="E113" s="77"/>
      <c r="F113" s="92">
        <v>7675439</v>
      </c>
      <c r="G113" s="73"/>
      <c r="H113" s="73"/>
      <c r="I113" s="73"/>
      <c r="J113" s="73"/>
      <c r="K113" s="73"/>
      <c r="L113" s="73"/>
      <c r="M113" s="73"/>
    </row>
    <row r="114" spans="1:13" s="73" customFormat="1" ht="24" customHeight="1" x14ac:dyDescent="0.25">
      <c r="A114" s="114" t="s">
        <v>117</v>
      </c>
      <c r="B114" s="116"/>
      <c r="C114" s="116"/>
      <c r="D114" s="117"/>
      <c r="E114" s="117">
        <v>244</v>
      </c>
      <c r="F114" s="113">
        <v>305439</v>
      </c>
    </row>
    <row r="115" spans="1:13" ht="24" customHeight="1" x14ac:dyDescent="0.25">
      <c r="A115" s="76" t="s">
        <v>89</v>
      </c>
      <c r="B115" s="87"/>
      <c r="C115" s="87"/>
      <c r="D115" s="77"/>
      <c r="E115" s="77">
        <v>540</v>
      </c>
      <c r="F115" s="92">
        <v>7370000</v>
      </c>
      <c r="G115" s="73"/>
      <c r="H115" s="73"/>
      <c r="I115" s="73"/>
      <c r="J115" s="73"/>
      <c r="K115" s="73"/>
      <c r="L115" s="73"/>
      <c r="M115" s="73"/>
    </row>
    <row r="116" spans="1:13" ht="39.75" customHeight="1" x14ac:dyDescent="0.25">
      <c r="A116" s="68" t="s">
        <v>55</v>
      </c>
      <c r="B116" s="96"/>
      <c r="C116" s="96" t="s">
        <v>70</v>
      </c>
      <c r="D116" s="94"/>
      <c r="E116" s="94"/>
      <c r="F116" s="102">
        <f>F117+F123</f>
        <v>380821.32</v>
      </c>
      <c r="G116" s="73"/>
      <c r="H116" s="73"/>
      <c r="I116" s="73"/>
      <c r="J116" s="73"/>
      <c r="K116" s="73"/>
      <c r="L116" s="73"/>
      <c r="M116" s="73"/>
    </row>
    <row r="117" spans="1:13" ht="42.75" x14ac:dyDescent="0.25">
      <c r="A117" s="78" t="s">
        <v>180</v>
      </c>
      <c r="B117" s="87"/>
      <c r="C117" s="87"/>
      <c r="D117" s="75" t="s">
        <v>138</v>
      </c>
      <c r="E117" s="75"/>
      <c r="F117" s="93">
        <v>308900</v>
      </c>
      <c r="G117" s="73"/>
      <c r="H117" s="73"/>
      <c r="I117" s="73"/>
      <c r="J117" s="73"/>
      <c r="K117" s="73"/>
      <c r="L117" s="73"/>
      <c r="M117" s="73"/>
    </row>
    <row r="118" spans="1:13" ht="45" x14ac:dyDescent="0.25">
      <c r="A118" s="114" t="s">
        <v>103</v>
      </c>
      <c r="B118" s="88"/>
      <c r="C118" s="88"/>
      <c r="D118" s="117" t="s">
        <v>288</v>
      </c>
      <c r="E118" s="117"/>
      <c r="F118" s="113">
        <v>308900</v>
      </c>
      <c r="G118" s="73"/>
      <c r="H118" s="73"/>
      <c r="I118" s="73"/>
      <c r="J118" s="73"/>
      <c r="K118" s="73"/>
      <c r="L118" s="73"/>
      <c r="M118" s="73"/>
    </row>
    <row r="119" spans="1:13" ht="45" x14ac:dyDescent="0.25">
      <c r="A119" s="141" t="s">
        <v>139</v>
      </c>
      <c r="B119" s="115"/>
      <c r="C119" s="115"/>
      <c r="D119" s="71" t="s">
        <v>140</v>
      </c>
      <c r="E119" s="71"/>
      <c r="F119" s="142">
        <f>F121+F122</f>
        <v>308900</v>
      </c>
      <c r="G119" s="73"/>
      <c r="H119" s="73"/>
      <c r="I119" s="73"/>
      <c r="J119" s="73"/>
      <c r="K119" s="73"/>
      <c r="L119" s="73"/>
      <c r="M119" s="73"/>
    </row>
    <row r="120" spans="1:13" ht="3.75" customHeight="1" x14ac:dyDescent="0.25">
      <c r="A120" s="69"/>
      <c r="B120" s="97"/>
      <c r="C120" s="97"/>
      <c r="D120" s="70"/>
      <c r="E120" s="70"/>
      <c r="F120" s="72"/>
      <c r="G120" s="73"/>
      <c r="H120" s="73"/>
      <c r="I120" s="73"/>
      <c r="J120" s="73"/>
      <c r="K120" s="73"/>
      <c r="L120" s="73"/>
      <c r="M120" s="73"/>
    </row>
    <row r="121" spans="1:13" ht="24" customHeight="1" x14ac:dyDescent="0.25">
      <c r="A121" s="76" t="s">
        <v>117</v>
      </c>
      <c r="B121" s="87"/>
      <c r="C121" s="87"/>
      <c r="D121" s="77"/>
      <c r="E121" s="77">
        <v>244</v>
      </c>
      <c r="F121" s="92">
        <v>306900</v>
      </c>
      <c r="G121" s="73"/>
      <c r="H121" s="73"/>
      <c r="I121" s="73"/>
      <c r="J121" s="73"/>
      <c r="K121" s="73"/>
      <c r="L121" s="73"/>
      <c r="M121" s="73"/>
    </row>
    <row r="122" spans="1:13" ht="19.5" customHeight="1" x14ac:dyDescent="0.25">
      <c r="A122" s="76" t="s">
        <v>133</v>
      </c>
      <c r="B122" s="87"/>
      <c r="C122" s="87"/>
      <c r="D122" s="77"/>
      <c r="E122" s="77">
        <v>853</v>
      </c>
      <c r="F122" s="92">
        <v>2000</v>
      </c>
      <c r="G122" s="73"/>
      <c r="H122" s="73"/>
      <c r="I122" s="73"/>
      <c r="J122" s="73"/>
      <c r="K122" s="73"/>
      <c r="L122" s="73"/>
      <c r="M122" s="73"/>
    </row>
    <row r="123" spans="1:13" ht="76.5" customHeight="1" x14ac:dyDescent="0.25">
      <c r="A123" s="76" t="s">
        <v>141</v>
      </c>
      <c r="B123" s="87"/>
      <c r="C123" s="87"/>
      <c r="D123" s="77" t="s">
        <v>142</v>
      </c>
      <c r="E123" s="77"/>
      <c r="F123" s="92">
        <v>71921.320000000007</v>
      </c>
      <c r="G123" s="73"/>
      <c r="H123" s="73"/>
      <c r="I123" s="73"/>
      <c r="J123" s="73"/>
      <c r="K123" s="73"/>
      <c r="L123" s="73"/>
      <c r="M123" s="73"/>
    </row>
    <row r="124" spans="1:13" ht="20.25" customHeight="1" x14ac:dyDescent="0.25">
      <c r="A124" s="76" t="s">
        <v>89</v>
      </c>
      <c r="B124" s="87"/>
      <c r="C124" s="87"/>
      <c r="D124" s="77"/>
      <c r="E124" s="77">
        <v>540</v>
      </c>
      <c r="F124" s="92">
        <v>71921.320000000007</v>
      </c>
      <c r="G124" s="73"/>
      <c r="H124" s="73"/>
      <c r="I124" s="73"/>
      <c r="J124" s="73"/>
      <c r="K124" s="73"/>
      <c r="L124" s="73"/>
      <c r="M124" s="73"/>
    </row>
    <row r="125" spans="1:13" ht="17.25" customHeight="1" x14ac:dyDescent="0.25">
      <c r="A125" s="86" t="s">
        <v>56</v>
      </c>
      <c r="B125" s="87" t="s">
        <v>71</v>
      </c>
      <c r="C125" s="87"/>
      <c r="D125" s="77"/>
      <c r="E125" s="77"/>
      <c r="F125" s="106">
        <v>50000</v>
      </c>
      <c r="G125" s="73"/>
      <c r="H125" s="73"/>
      <c r="I125" s="73"/>
      <c r="J125" s="73"/>
      <c r="K125" s="73"/>
      <c r="L125" s="73"/>
      <c r="M125" s="73"/>
    </row>
    <row r="126" spans="1:13" ht="20.25" customHeight="1" x14ac:dyDescent="0.25">
      <c r="A126" s="118" t="s">
        <v>234</v>
      </c>
      <c r="B126" s="88"/>
      <c r="C126" s="107" t="s">
        <v>71</v>
      </c>
      <c r="D126" s="77"/>
      <c r="E126" s="77"/>
      <c r="F126" s="92"/>
      <c r="G126" s="73"/>
      <c r="H126" s="73"/>
      <c r="I126" s="73"/>
      <c r="J126" s="73"/>
      <c r="K126" s="73"/>
      <c r="L126" s="73"/>
      <c r="M126" s="73"/>
    </row>
    <row r="127" spans="1:13" ht="54" customHeight="1" x14ac:dyDescent="0.25">
      <c r="A127" s="78" t="s">
        <v>179</v>
      </c>
      <c r="B127" s="87"/>
      <c r="C127" s="87"/>
      <c r="D127" s="77" t="s">
        <v>143</v>
      </c>
      <c r="E127" s="77"/>
      <c r="F127" s="93">
        <v>50000</v>
      </c>
      <c r="G127" s="73"/>
      <c r="H127" s="73"/>
      <c r="I127" s="73"/>
      <c r="J127" s="73"/>
      <c r="K127" s="73"/>
      <c r="L127" s="73"/>
      <c r="M127" s="73"/>
    </row>
    <row r="128" spans="1:13" ht="24" customHeight="1" x14ac:dyDescent="0.25">
      <c r="A128" s="76" t="s">
        <v>144</v>
      </c>
      <c r="B128" s="87"/>
      <c r="C128" s="87"/>
      <c r="D128" s="77" t="s">
        <v>145</v>
      </c>
      <c r="E128" s="77"/>
      <c r="F128" s="92">
        <v>50000</v>
      </c>
      <c r="G128" s="73"/>
      <c r="H128" s="73"/>
      <c r="I128" s="73"/>
      <c r="J128" s="73"/>
      <c r="K128" s="73"/>
      <c r="L128" s="73"/>
      <c r="M128" s="73"/>
    </row>
    <row r="129" spans="1:13" ht="75" customHeight="1" x14ac:dyDescent="0.25">
      <c r="A129" s="114" t="s">
        <v>146</v>
      </c>
      <c r="B129" s="88"/>
      <c r="C129" s="88"/>
      <c r="D129" s="117" t="s">
        <v>147</v>
      </c>
      <c r="E129" s="117"/>
      <c r="F129" s="113">
        <v>50000</v>
      </c>
      <c r="G129" s="73"/>
      <c r="H129" s="73"/>
      <c r="I129" s="73"/>
      <c r="J129" s="73"/>
      <c r="K129" s="73"/>
      <c r="L129" s="73"/>
      <c r="M129" s="73"/>
    </row>
    <row r="130" spans="1:13" ht="21.75" customHeight="1" x14ac:dyDescent="0.25">
      <c r="A130" s="76" t="s">
        <v>89</v>
      </c>
      <c r="B130" s="87"/>
      <c r="C130" s="87"/>
      <c r="D130" s="77"/>
      <c r="E130" s="77">
        <v>540</v>
      </c>
      <c r="F130" s="92">
        <v>50000</v>
      </c>
      <c r="G130" s="73"/>
      <c r="H130" s="73"/>
      <c r="I130" s="73"/>
      <c r="J130" s="73"/>
      <c r="K130" s="73"/>
      <c r="L130" s="73"/>
      <c r="M130" s="73"/>
    </row>
    <row r="131" spans="1:13" ht="24.75" customHeight="1" x14ac:dyDescent="0.25">
      <c r="A131" s="86" t="s">
        <v>58</v>
      </c>
      <c r="B131" s="87" t="s">
        <v>72</v>
      </c>
      <c r="C131" s="87"/>
      <c r="D131" s="77"/>
      <c r="E131" s="77"/>
      <c r="F131" s="106">
        <v>224563</v>
      </c>
      <c r="G131" s="73"/>
      <c r="H131" s="73"/>
      <c r="I131" s="73"/>
      <c r="J131" s="73"/>
      <c r="K131" s="73"/>
      <c r="L131" s="73"/>
      <c r="M131" s="73"/>
    </row>
    <row r="132" spans="1:13" ht="20.25" customHeight="1" x14ac:dyDescent="0.25">
      <c r="A132" s="118" t="s">
        <v>60</v>
      </c>
      <c r="B132" s="87"/>
      <c r="C132" s="87" t="s">
        <v>66</v>
      </c>
      <c r="D132" s="77"/>
      <c r="E132" s="77"/>
      <c r="F132" s="92"/>
      <c r="G132" s="73"/>
      <c r="H132" s="73"/>
      <c r="I132" s="73"/>
      <c r="J132" s="73"/>
      <c r="K132" s="73"/>
      <c r="L132" s="73"/>
      <c r="M132" s="73"/>
    </row>
    <row r="133" spans="1:13" ht="61.5" customHeight="1" x14ac:dyDescent="0.25">
      <c r="A133" s="78" t="s">
        <v>148</v>
      </c>
      <c r="B133" s="87"/>
      <c r="C133" s="87"/>
      <c r="D133" s="119" t="s">
        <v>149</v>
      </c>
      <c r="E133" s="77"/>
      <c r="F133" s="93">
        <v>224563</v>
      </c>
      <c r="G133" s="73"/>
      <c r="H133" s="73"/>
      <c r="I133" s="73"/>
      <c r="J133" s="73"/>
      <c r="K133" s="73"/>
      <c r="L133" s="73"/>
      <c r="M133" s="73"/>
    </row>
    <row r="134" spans="1:13" ht="53.25" customHeight="1" x14ac:dyDescent="0.25">
      <c r="A134" s="76" t="s">
        <v>150</v>
      </c>
      <c r="B134" s="87"/>
      <c r="C134" s="87"/>
      <c r="D134" s="77" t="s">
        <v>151</v>
      </c>
      <c r="E134" s="77"/>
      <c r="F134" s="93">
        <v>224563</v>
      </c>
      <c r="G134" s="73"/>
      <c r="H134" s="73"/>
      <c r="I134" s="73"/>
      <c r="J134" s="73"/>
      <c r="K134" s="73"/>
      <c r="L134" s="73"/>
      <c r="M134" s="73"/>
    </row>
    <row r="135" spans="1:13" ht="29.25" customHeight="1" x14ac:dyDescent="0.25">
      <c r="A135" s="114" t="s">
        <v>152</v>
      </c>
      <c r="B135" s="88"/>
      <c r="C135" s="88"/>
      <c r="D135" s="117" t="s">
        <v>153</v>
      </c>
      <c r="E135" s="117"/>
      <c r="F135" s="113">
        <v>80000</v>
      </c>
      <c r="G135" s="73"/>
      <c r="H135" s="73"/>
      <c r="I135" s="73"/>
      <c r="J135" s="73"/>
      <c r="K135" s="73"/>
      <c r="L135" s="73"/>
      <c r="M135" s="73"/>
    </row>
    <row r="136" spans="1:13" ht="21.75" customHeight="1" x14ac:dyDescent="0.25">
      <c r="A136" s="76" t="s">
        <v>117</v>
      </c>
      <c r="B136" s="87"/>
      <c r="C136" s="87"/>
      <c r="D136" s="77"/>
      <c r="E136" s="77">
        <v>244</v>
      </c>
      <c r="F136" s="92">
        <v>80000</v>
      </c>
      <c r="G136" s="73"/>
      <c r="H136" s="73"/>
      <c r="I136" s="73"/>
      <c r="J136" s="73"/>
      <c r="K136" s="73"/>
      <c r="L136" s="73"/>
      <c r="M136" s="73"/>
    </row>
    <row r="137" spans="1:13" ht="69" customHeight="1" x14ac:dyDescent="0.25">
      <c r="A137" s="76" t="s">
        <v>217</v>
      </c>
      <c r="B137" s="87"/>
      <c r="C137" s="87"/>
      <c r="D137" s="77" t="s">
        <v>154</v>
      </c>
      <c r="E137" s="77"/>
      <c r="F137" s="92">
        <v>144563</v>
      </c>
      <c r="G137" s="73"/>
      <c r="H137" s="73"/>
      <c r="I137" s="73"/>
      <c r="J137" s="73"/>
      <c r="K137" s="73"/>
      <c r="L137" s="73"/>
      <c r="M137" s="73"/>
    </row>
    <row r="138" spans="1:13" ht="21" customHeight="1" x14ac:dyDescent="0.25">
      <c r="A138" s="76" t="s">
        <v>155</v>
      </c>
      <c r="B138" s="87"/>
      <c r="C138" s="87"/>
      <c r="D138" s="77"/>
      <c r="E138" s="77">
        <v>540</v>
      </c>
      <c r="F138" s="92">
        <v>144563</v>
      </c>
      <c r="G138" s="73"/>
      <c r="H138" s="73"/>
      <c r="I138" s="73"/>
      <c r="J138" s="73"/>
      <c r="K138" s="73"/>
      <c r="L138" s="73"/>
      <c r="M138" s="73"/>
    </row>
    <row r="139" spans="1:13" s="73" customFormat="1" ht="21" customHeight="1" x14ac:dyDescent="0.25">
      <c r="A139" s="109" t="s">
        <v>265</v>
      </c>
      <c r="B139" s="107" t="s">
        <v>263</v>
      </c>
      <c r="C139" s="107"/>
      <c r="D139" s="108"/>
      <c r="E139" s="108"/>
      <c r="F139" s="106">
        <v>610801</v>
      </c>
    </row>
    <row r="140" spans="1:13" s="73" customFormat="1" ht="21" customHeight="1" x14ac:dyDescent="0.25">
      <c r="A140" s="105" t="s">
        <v>266</v>
      </c>
      <c r="B140" s="107"/>
      <c r="C140" s="107" t="s">
        <v>69</v>
      </c>
      <c r="D140" s="108"/>
      <c r="E140" s="108"/>
      <c r="F140" s="104"/>
    </row>
    <row r="141" spans="1:13" s="73" customFormat="1" ht="60" customHeight="1" x14ac:dyDescent="0.25">
      <c r="A141" s="109" t="s">
        <v>273</v>
      </c>
      <c r="B141" s="107"/>
      <c r="C141" s="107"/>
      <c r="D141" s="119" t="s">
        <v>274</v>
      </c>
      <c r="E141" s="108"/>
      <c r="F141" s="104">
        <v>610801</v>
      </c>
    </row>
    <row r="142" spans="1:13" s="73" customFormat="1" ht="34.5" customHeight="1" x14ac:dyDescent="0.25">
      <c r="A142" s="105" t="s">
        <v>275</v>
      </c>
      <c r="B142" s="107"/>
      <c r="C142" s="107"/>
      <c r="D142" s="108" t="s">
        <v>276</v>
      </c>
      <c r="E142" s="108"/>
      <c r="F142" s="104">
        <v>610801</v>
      </c>
    </row>
    <row r="143" spans="1:13" s="73" customFormat="1" ht="41.25" customHeight="1" x14ac:dyDescent="0.25">
      <c r="A143" s="105" t="s">
        <v>277</v>
      </c>
      <c r="B143" s="107"/>
      <c r="C143" s="107"/>
      <c r="D143" s="108" t="s">
        <v>272</v>
      </c>
      <c r="E143" s="108"/>
      <c r="F143" s="104">
        <v>610801</v>
      </c>
    </row>
    <row r="144" spans="1:13" s="73" customFormat="1" ht="26.25" customHeight="1" x14ac:dyDescent="0.25">
      <c r="A144" s="105" t="s">
        <v>278</v>
      </c>
      <c r="B144" s="107"/>
      <c r="C144" s="107"/>
      <c r="D144" s="108"/>
      <c r="E144" s="108">
        <v>322</v>
      </c>
      <c r="F144" s="104">
        <v>610801</v>
      </c>
    </row>
    <row r="145" spans="1:13" ht="15.75" customHeight="1" x14ac:dyDescent="0.25">
      <c r="A145" s="86" t="s">
        <v>61</v>
      </c>
      <c r="B145" s="87" t="s">
        <v>267</v>
      </c>
      <c r="C145" s="87"/>
      <c r="D145" s="77"/>
      <c r="E145" s="77"/>
      <c r="F145" s="106">
        <v>40000</v>
      </c>
      <c r="G145" s="73"/>
      <c r="H145" s="73"/>
      <c r="I145" s="73"/>
      <c r="J145" s="73"/>
      <c r="K145" s="73"/>
      <c r="L145" s="73"/>
      <c r="M145" s="73"/>
    </row>
    <row r="146" spans="1:13" ht="21.75" customHeight="1" x14ac:dyDescent="0.25">
      <c r="A146" s="118" t="s">
        <v>63</v>
      </c>
      <c r="B146" s="87"/>
      <c r="C146" s="87" t="s">
        <v>67</v>
      </c>
      <c r="D146" s="77"/>
      <c r="E146" s="77"/>
      <c r="F146" s="92"/>
      <c r="G146" s="73"/>
      <c r="H146" s="73"/>
      <c r="I146" s="73"/>
      <c r="J146" s="73"/>
      <c r="K146" s="73"/>
      <c r="L146" s="73"/>
      <c r="M146" s="73"/>
    </row>
    <row r="147" spans="1:13" ht="49.5" customHeight="1" x14ac:dyDescent="0.25">
      <c r="A147" s="86" t="s">
        <v>181</v>
      </c>
      <c r="B147" s="90"/>
      <c r="C147" s="87"/>
      <c r="D147" s="119" t="s">
        <v>156</v>
      </c>
      <c r="E147" s="77"/>
      <c r="F147" s="93">
        <v>40000</v>
      </c>
      <c r="G147" s="73"/>
      <c r="H147" s="73"/>
      <c r="I147" s="73"/>
      <c r="J147" s="73"/>
      <c r="K147" s="73"/>
      <c r="L147" s="73"/>
      <c r="M147" s="73"/>
    </row>
    <row r="148" spans="1:13" ht="18.75" customHeight="1" x14ac:dyDescent="0.25">
      <c r="A148" s="86" t="s">
        <v>157</v>
      </c>
      <c r="B148" s="87"/>
      <c r="C148" s="90"/>
      <c r="D148" s="77" t="s">
        <v>158</v>
      </c>
      <c r="E148" s="77"/>
      <c r="F148" s="92">
        <v>40000</v>
      </c>
      <c r="G148" s="73"/>
      <c r="H148" s="73"/>
      <c r="I148" s="73"/>
      <c r="J148" s="73"/>
      <c r="K148" s="73"/>
      <c r="L148" s="73"/>
      <c r="M148" s="73"/>
    </row>
    <row r="149" spans="1:13" ht="45" customHeight="1" x14ac:dyDescent="0.25">
      <c r="A149" s="81" t="s">
        <v>159</v>
      </c>
      <c r="B149" s="87"/>
      <c r="C149" s="87"/>
      <c r="D149" s="84" t="s">
        <v>160</v>
      </c>
      <c r="E149" s="117"/>
      <c r="F149" s="113">
        <v>40000</v>
      </c>
      <c r="G149" s="73"/>
      <c r="H149" s="73"/>
      <c r="I149" s="73"/>
      <c r="J149" s="73"/>
      <c r="K149" s="73"/>
      <c r="L149" s="73"/>
      <c r="M149" s="73"/>
    </row>
    <row r="150" spans="1:13" ht="21" customHeight="1" x14ac:dyDescent="0.25">
      <c r="A150" s="81" t="s">
        <v>85</v>
      </c>
      <c r="B150" s="87"/>
      <c r="C150" s="87"/>
      <c r="D150" s="84"/>
      <c r="E150" s="77">
        <v>244</v>
      </c>
      <c r="F150" s="92">
        <v>40000</v>
      </c>
      <c r="G150" s="73"/>
      <c r="H150" s="73"/>
      <c r="I150" s="73"/>
      <c r="J150" s="73"/>
      <c r="K150" s="73"/>
      <c r="L150" s="73"/>
      <c r="M150" s="73"/>
    </row>
    <row r="151" spans="1:13" ht="30.75" customHeight="1" x14ac:dyDescent="0.25">
      <c r="A151" s="86" t="s">
        <v>161</v>
      </c>
      <c r="B151" s="87"/>
      <c r="C151" s="87"/>
      <c r="D151" s="85"/>
      <c r="E151" s="75"/>
      <c r="F151" s="93">
        <f>F15+F59+F66+F74+F87+F125+F131+F139+F145</f>
        <v>22896329</v>
      </c>
      <c r="G151" s="73"/>
      <c r="H151" s="73"/>
      <c r="I151" s="73"/>
      <c r="J151" s="73"/>
      <c r="K151" s="73"/>
      <c r="L151" s="73"/>
      <c r="M151" s="73"/>
    </row>
  </sheetData>
  <mergeCells count="1">
    <mergeCell ref="A11:F11"/>
  </mergeCells>
  <pageMargins left="0.70866141732283472" right="0.31496062992125984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workbookViewId="0">
      <selection activeCell="G4" sqref="G4"/>
    </sheetView>
  </sheetViews>
  <sheetFormatPr defaultRowHeight="15" x14ac:dyDescent="0.25"/>
  <cols>
    <col min="2" max="2" width="50.140625" customWidth="1"/>
    <col min="3" max="3" width="25" customWidth="1"/>
    <col min="4" max="4" width="18.28515625" customWidth="1"/>
    <col min="5" max="5" width="17.28515625" customWidth="1"/>
    <col min="6" max="6" width="18.28515625" customWidth="1"/>
  </cols>
  <sheetData>
    <row r="1" spans="2:7" s="73" customFormat="1" ht="15.75" x14ac:dyDescent="0.25">
      <c r="F1" s="110"/>
      <c r="G1" s="111" t="s">
        <v>187</v>
      </c>
    </row>
    <row r="2" spans="2:7" s="73" customFormat="1" ht="15.75" x14ac:dyDescent="0.25">
      <c r="F2" s="110"/>
      <c r="G2" s="111" t="s">
        <v>28</v>
      </c>
    </row>
    <row r="3" spans="2:7" s="73" customFormat="1" ht="15.75" x14ac:dyDescent="0.25">
      <c r="F3" s="110"/>
      <c r="G3" s="111" t="s">
        <v>29</v>
      </c>
    </row>
    <row r="4" spans="2:7" s="73" customFormat="1" ht="15.75" x14ac:dyDescent="0.25">
      <c r="F4" s="110"/>
      <c r="G4" s="111" t="s">
        <v>281</v>
      </c>
    </row>
    <row r="5" spans="2:7" ht="15.75" x14ac:dyDescent="0.25">
      <c r="F5" s="11"/>
      <c r="G5" s="21" t="s">
        <v>193</v>
      </c>
    </row>
    <row r="6" spans="2:7" ht="15.75" x14ac:dyDescent="0.25">
      <c r="F6" s="11"/>
      <c r="G6" s="21" t="s">
        <v>28</v>
      </c>
    </row>
    <row r="7" spans="2:7" ht="16.5" customHeight="1" x14ac:dyDescent="0.25">
      <c r="F7" s="11"/>
      <c r="G7" s="21" t="s">
        <v>29</v>
      </c>
    </row>
    <row r="8" spans="2:7" ht="15.75" x14ac:dyDescent="0.25">
      <c r="F8" s="11"/>
      <c r="G8" s="35" t="s">
        <v>258</v>
      </c>
    </row>
    <row r="9" spans="2:7" ht="20.25" customHeight="1" x14ac:dyDescent="0.25">
      <c r="B9" s="29" t="s">
        <v>222</v>
      </c>
      <c r="C9" s="29"/>
      <c r="D9" s="29"/>
    </row>
    <row r="10" spans="2:7" ht="25.5" customHeight="1" x14ac:dyDescent="0.25"/>
    <row r="11" spans="2:7" ht="55.5" customHeight="1" x14ac:dyDescent="0.25">
      <c r="B11" s="131" t="s">
        <v>73</v>
      </c>
      <c r="C11" s="130" t="s">
        <v>190</v>
      </c>
      <c r="D11" s="130" t="s">
        <v>192</v>
      </c>
      <c r="E11" s="130"/>
      <c r="F11" s="130"/>
    </row>
    <row r="12" spans="2:7" ht="18.75" customHeight="1" x14ac:dyDescent="0.25">
      <c r="B12" s="132"/>
      <c r="C12" s="130"/>
      <c r="D12" s="8">
        <v>2024</v>
      </c>
      <c r="E12" s="8">
        <v>2025</v>
      </c>
      <c r="F12" s="8">
        <v>2026</v>
      </c>
    </row>
    <row r="13" spans="2:7" ht="51" customHeight="1" x14ac:dyDescent="0.25">
      <c r="B13" s="133" t="s">
        <v>191</v>
      </c>
      <c r="C13" s="134">
        <v>280</v>
      </c>
      <c r="D13" s="129">
        <v>22896329</v>
      </c>
      <c r="E13" s="129">
        <v>7319841</v>
      </c>
      <c r="F13" s="129">
        <v>3874739</v>
      </c>
    </row>
    <row r="14" spans="2:7" x14ac:dyDescent="0.25">
      <c r="B14" s="133"/>
      <c r="C14" s="134"/>
      <c r="D14" s="129"/>
      <c r="E14" s="129"/>
      <c r="F14" s="129"/>
    </row>
    <row r="25" spans="8:9" ht="15.75" x14ac:dyDescent="0.25">
      <c r="H25" s="11"/>
      <c r="I25" s="21"/>
    </row>
    <row r="26" spans="8:9" ht="15.75" x14ac:dyDescent="0.25">
      <c r="H26" s="11"/>
      <c r="I26" s="21"/>
    </row>
    <row r="27" spans="8:9" ht="15.75" x14ac:dyDescent="0.25">
      <c r="H27" s="11"/>
      <c r="I27" s="21"/>
    </row>
    <row r="28" spans="8:9" ht="15.75" x14ac:dyDescent="0.25">
      <c r="H28" s="11"/>
      <c r="I28" s="21"/>
    </row>
  </sheetData>
  <mergeCells count="8">
    <mergeCell ref="E13:E14"/>
    <mergeCell ref="F13:F14"/>
    <mergeCell ref="D11:F11"/>
    <mergeCell ref="B11:B12"/>
    <mergeCell ref="C11:C12"/>
    <mergeCell ref="B13:B14"/>
    <mergeCell ref="C13:C14"/>
    <mergeCell ref="D13:D14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E4" sqref="E4"/>
    </sheetView>
  </sheetViews>
  <sheetFormatPr defaultRowHeight="15" x14ac:dyDescent="0.25"/>
  <cols>
    <col min="2" max="2" width="39.7109375" customWidth="1"/>
    <col min="3" max="3" width="36.7109375" customWidth="1"/>
    <col min="4" max="4" width="17.28515625" customWidth="1"/>
  </cols>
  <sheetData>
    <row r="1" spans="1:8" s="73" customFormat="1" x14ac:dyDescent="0.25">
      <c r="D1" s="111"/>
      <c r="E1" s="111" t="s">
        <v>188</v>
      </c>
    </row>
    <row r="2" spans="1:8" s="73" customFormat="1" x14ac:dyDescent="0.25">
      <c r="D2" s="27" t="s">
        <v>28</v>
      </c>
      <c r="E2" s="27"/>
    </row>
    <row r="3" spans="1:8" s="73" customFormat="1" x14ac:dyDescent="0.25">
      <c r="D3" s="27" t="s">
        <v>29</v>
      </c>
      <c r="E3" s="27"/>
    </row>
    <row r="4" spans="1:8" s="73" customFormat="1" ht="15.75" x14ac:dyDescent="0.25">
      <c r="D4" s="110"/>
      <c r="E4" s="111" t="s">
        <v>281</v>
      </c>
    </row>
    <row r="5" spans="1:8" s="73" customFormat="1" x14ac:dyDescent="0.25"/>
    <row r="6" spans="1:8" x14ac:dyDescent="0.25">
      <c r="D6" s="21"/>
      <c r="E6" s="21" t="s">
        <v>200</v>
      </c>
    </row>
    <row r="7" spans="1:8" x14ac:dyDescent="0.25">
      <c r="D7" s="27" t="s">
        <v>28</v>
      </c>
      <c r="E7" s="27"/>
    </row>
    <row r="8" spans="1:8" x14ac:dyDescent="0.25">
      <c r="D8" s="27" t="s">
        <v>29</v>
      </c>
      <c r="E8" s="27"/>
    </row>
    <row r="9" spans="1:8" ht="15.75" x14ac:dyDescent="0.25">
      <c r="D9" s="11"/>
      <c r="E9" s="35" t="s">
        <v>258</v>
      </c>
    </row>
    <row r="10" spans="1:8" x14ac:dyDescent="0.25">
      <c r="A10" s="135"/>
      <c r="B10" s="135"/>
      <c r="C10" s="135"/>
      <c r="D10" s="135"/>
      <c r="E10" s="135"/>
      <c r="F10" s="135"/>
      <c r="G10" s="135"/>
      <c r="H10" s="135"/>
    </row>
    <row r="11" spans="1:8" ht="15.75" customHeight="1" x14ac:dyDescent="0.25">
      <c r="A11" s="135"/>
      <c r="B11" s="135"/>
      <c r="C11" s="135"/>
      <c r="D11" s="135"/>
      <c r="E11" s="135"/>
      <c r="F11" s="135"/>
      <c r="G11" s="135"/>
      <c r="H11" s="135"/>
    </row>
    <row r="12" spans="1:8" ht="15.75" x14ac:dyDescent="0.25">
      <c r="A12" s="7"/>
      <c r="B12" s="135" t="s">
        <v>194</v>
      </c>
      <c r="C12" s="135"/>
      <c r="D12" s="135"/>
      <c r="E12" s="135"/>
    </row>
    <row r="13" spans="1:8" ht="45.75" customHeight="1" x14ac:dyDescent="0.25">
      <c r="A13" s="135" t="s">
        <v>223</v>
      </c>
      <c r="B13" s="135"/>
      <c r="C13" s="135"/>
      <c r="D13" s="135"/>
      <c r="E13" s="7"/>
    </row>
    <row r="14" spans="1:8" ht="15.75" customHeight="1" x14ac:dyDescent="0.25">
      <c r="B14" s="130" t="s">
        <v>73</v>
      </c>
      <c r="C14" s="130" t="s">
        <v>195</v>
      </c>
      <c r="D14" s="130" t="s">
        <v>199</v>
      </c>
    </row>
    <row r="15" spans="1:8" x14ac:dyDescent="0.25">
      <c r="B15" s="130"/>
      <c r="C15" s="130"/>
      <c r="D15" s="130"/>
    </row>
    <row r="16" spans="1:8" ht="15.75" x14ac:dyDescent="0.25">
      <c r="B16" s="28">
        <v>1</v>
      </c>
      <c r="C16" s="28">
        <v>2</v>
      </c>
      <c r="D16" s="28">
        <v>3</v>
      </c>
    </row>
    <row r="17" spans="2:4" ht="63.75" customHeight="1" x14ac:dyDescent="0.25">
      <c r="B17" s="32" t="s">
        <v>244</v>
      </c>
      <c r="C17" s="28" t="s">
        <v>196</v>
      </c>
      <c r="D17" s="30">
        <v>0</v>
      </c>
    </row>
    <row r="18" spans="2:4" ht="36" customHeight="1" x14ac:dyDescent="0.25">
      <c r="B18" s="32" t="s">
        <v>245</v>
      </c>
      <c r="C18" s="31" t="s">
        <v>197</v>
      </c>
      <c r="D18" s="30">
        <v>22896329</v>
      </c>
    </row>
    <row r="19" spans="2:4" ht="46.5" customHeight="1" x14ac:dyDescent="0.25">
      <c r="B19" s="32" t="s">
        <v>246</v>
      </c>
      <c r="C19" s="31" t="s">
        <v>198</v>
      </c>
      <c r="D19" s="30">
        <v>22896329</v>
      </c>
    </row>
  </sheetData>
  <mergeCells count="6">
    <mergeCell ref="A10:H11"/>
    <mergeCell ref="B12:E12"/>
    <mergeCell ref="A13:D13"/>
    <mergeCell ref="C14:C15"/>
    <mergeCell ref="D14:D15"/>
    <mergeCell ref="B14:B15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C22" sqref="C22"/>
    </sheetView>
  </sheetViews>
  <sheetFormatPr defaultRowHeight="15" x14ac:dyDescent="0.25"/>
  <cols>
    <col min="1" max="1" width="26.140625" customWidth="1"/>
    <col min="2" max="2" width="53.140625" customWidth="1"/>
    <col min="3" max="3" width="17.85546875" customWidth="1"/>
    <col min="4" max="4" width="15.7109375" customWidth="1"/>
    <col min="5" max="5" width="17.42578125" customWidth="1"/>
    <col min="8" max="8" width="10" customWidth="1"/>
  </cols>
  <sheetData>
    <row r="1" spans="1:11" s="73" customFormat="1" x14ac:dyDescent="0.25">
      <c r="C1" s="136" t="s">
        <v>189</v>
      </c>
      <c r="D1" s="136"/>
      <c r="E1" s="136"/>
      <c r="F1" s="136"/>
    </row>
    <row r="2" spans="1:11" s="73" customFormat="1" x14ac:dyDescent="0.25">
      <c r="B2" s="136" t="s">
        <v>28</v>
      </c>
      <c r="C2" s="136"/>
      <c r="D2" s="136"/>
      <c r="E2" s="136"/>
      <c r="F2" s="136"/>
    </row>
    <row r="3" spans="1:11" s="73" customFormat="1" x14ac:dyDescent="0.25">
      <c r="B3" s="136" t="s">
        <v>29</v>
      </c>
      <c r="C3" s="136"/>
      <c r="D3" s="136"/>
      <c r="E3" s="136"/>
      <c r="F3" s="136"/>
    </row>
    <row r="4" spans="1:11" s="73" customFormat="1" x14ac:dyDescent="0.25">
      <c r="B4" s="136" t="s">
        <v>284</v>
      </c>
      <c r="C4" s="136"/>
      <c r="D4" s="136"/>
      <c r="E4" s="136"/>
      <c r="F4" s="136"/>
    </row>
    <row r="5" spans="1:11" s="73" customFormat="1" x14ac:dyDescent="0.25"/>
    <row r="6" spans="1:11" x14ac:dyDescent="0.25">
      <c r="C6" s="136" t="s">
        <v>201</v>
      </c>
      <c r="D6" s="136"/>
      <c r="E6" s="136"/>
      <c r="F6" s="136"/>
    </row>
    <row r="7" spans="1:11" x14ac:dyDescent="0.25">
      <c r="B7" s="136" t="s">
        <v>28</v>
      </c>
      <c r="C7" s="136"/>
      <c r="D7" s="136"/>
      <c r="E7" s="136"/>
      <c r="F7" s="136"/>
    </row>
    <row r="8" spans="1:11" x14ac:dyDescent="0.25">
      <c r="B8" s="136" t="s">
        <v>29</v>
      </c>
      <c r="C8" s="136"/>
      <c r="D8" s="136"/>
      <c r="E8" s="136"/>
      <c r="F8" s="136"/>
    </row>
    <row r="9" spans="1:11" x14ac:dyDescent="0.25">
      <c r="B9" s="136" t="s">
        <v>259</v>
      </c>
      <c r="C9" s="136"/>
      <c r="D9" s="136"/>
      <c r="E9" s="136"/>
      <c r="F9" s="136"/>
    </row>
    <row r="10" spans="1:11" ht="49.5" customHeight="1" x14ac:dyDescent="0.25">
      <c r="A10" s="122" t="s">
        <v>224</v>
      </c>
      <c r="B10" s="122"/>
      <c r="C10" s="122"/>
      <c r="D10" s="122"/>
      <c r="E10" s="122"/>
      <c r="F10" s="122"/>
      <c r="H10" s="3"/>
      <c r="I10" s="3"/>
      <c r="J10" s="3"/>
      <c r="K10" s="3"/>
    </row>
    <row r="11" spans="1:11" ht="15.75" x14ac:dyDescent="0.25">
      <c r="B11" s="3"/>
      <c r="C11" s="3"/>
      <c r="D11" s="3"/>
      <c r="E11" s="3"/>
      <c r="F11" s="12"/>
    </row>
    <row r="12" spans="1:11" ht="28.5" customHeight="1" x14ac:dyDescent="0.25">
      <c r="A12" s="127" t="s">
        <v>0</v>
      </c>
      <c r="B12" s="127" t="s">
        <v>1</v>
      </c>
      <c r="C12" s="137" t="s">
        <v>162</v>
      </c>
      <c r="D12" s="138"/>
      <c r="E12" s="139"/>
    </row>
    <row r="13" spans="1:11" x14ac:dyDescent="0.25">
      <c r="A13" s="128"/>
      <c r="B13" s="128"/>
      <c r="C13" s="26">
        <v>2024</v>
      </c>
      <c r="D13" s="26">
        <v>2025</v>
      </c>
      <c r="E13" s="26">
        <v>2026</v>
      </c>
    </row>
    <row r="14" spans="1:11" ht="65.25" customHeight="1" x14ac:dyDescent="0.25">
      <c r="A14" s="19" t="s">
        <v>25</v>
      </c>
      <c r="B14" s="38" t="s">
        <v>243</v>
      </c>
      <c r="C14" s="23">
        <v>355290</v>
      </c>
      <c r="D14" s="23">
        <v>390171</v>
      </c>
      <c r="E14" s="23">
        <v>425644</v>
      </c>
    </row>
    <row r="15" spans="1:11" ht="54" customHeight="1" x14ac:dyDescent="0.25">
      <c r="A15" s="19" t="s">
        <v>163</v>
      </c>
      <c r="B15" s="38" t="s">
        <v>242</v>
      </c>
      <c r="C15" s="23">
        <v>9103000</v>
      </c>
      <c r="D15" s="23">
        <v>3788000</v>
      </c>
      <c r="E15" s="23">
        <v>265000</v>
      </c>
    </row>
    <row r="16" spans="1:11" s="73" customFormat="1" ht="54" customHeight="1" x14ac:dyDescent="0.25">
      <c r="A16" s="117" t="s">
        <v>282</v>
      </c>
      <c r="B16" s="114" t="s">
        <v>283</v>
      </c>
      <c r="C16" s="23">
        <v>2801480</v>
      </c>
      <c r="D16" s="23">
        <v>0</v>
      </c>
      <c r="E16" s="23">
        <v>0</v>
      </c>
    </row>
    <row r="17" spans="1:5" s="73" customFormat="1" ht="54" customHeight="1" x14ac:dyDescent="0.25">
      <c r="A17" s="108" t="s">
        <v>280</v>
      </c>
      <c r="B17" s="105" t="s">
        <v>262</v>
      </c>
      <c r="C17" s="23">
        <v>610801</v>
      </c>
      <c r="D17" s="23">
        <v>660952</v>
      </c>
      <c r="E17" s="23">
        <v>664727</v>
      </c>
    </row>
    <row r="18" spans="1:5" ht="54" customHeight="1" x14ac:dyDescent="0.25">
      <c r="A18" s="33" t="str">
        <f>'Прил 1. Доходы 2024'!$A$36</f>
        <v>280 2 02 25555 10 0000 150</v>
      </c>
      <c r="B18" s="34" t="s">
        <v>207</v>
      </c>
      <c r="C18" s="23">
        <v>7291667</v>
      </c>
      <c r="D18" s="23">
        <v>0</v>
      </c>
      <c r="E18" s="23">
        <v>0</v>
      </c>
    </row>
    <row r="19" spans="1:5" ht="78" customHeight="1" x14ac:dyDescent="0.25">
      <c r="A19" s="36" t="s">
        <v>26</v>
      </c>
      <c r="B19" s="38" t="s">
        <v>241</v>
      </c>
      <c r="C19" s="23">
        <v>75641</v>
      </c>
      <c r="D19" s="23">
        <v>32691</v>
      </c>
      <c r="E19" s="23">
        <v>32691</v>
      </c>
    </row>
    <row r="20" spans="1:5" ht="75" customHeight="1" x14ac:dyDescent="0.25">
      <c r="A20" s="36" t="s">
        <v>219</v>
      </c>
      <c r="B20" s="37" t="s">
        <v>220</v>
      </c>
      <c r="C20" s="23">
        <v>96450</v>
      </c>
      <c r="D20" s="23">
        <v>37877</v>
      </c>
      <c r="E20" s="23">
        <v>37877</v>
      </c>
    </row>
    <row r="21" spans="1:5" x14ac:dyDescent="0.25">
      <c r="A21" s="18"/>
      <c r="B21" s="20" t="s">
        <v>164</v>
      </c>
      <c r="C21" s="24">
        <f>SUM(C14:C20)</f>
        <v>20334329</v>
      </c>
      <c r="D21" s="24">
        <f>SUM(D14:D20)</f>
        <v>4909691</v>
      </c>
      <c r="E21" s="24">
        <f>SUM(E14:E20)</f>
        <v>1425939</v>
      </c>
    </row>
  </sheetData>
  <mergeCells count="12">
    <mergeCell ref="C1:F1"/>
    <mergeCell ref="B2:F2"/>
    <mergeCell ref="B3:F3"/>
    <mergeCell ref="B4:F4"/>
    <mergeCell ref="A12:A13"/>
    <mergeCell ref="B12:B13"/>
    <mergeCell ref="C12:E12"/>
    <mergeCell ref="C6:F6"/>
    <mergeCell ref="B7:F7"/>
    <mergeCell ref="B8:F8"/>
    <mergeCell ref="B9:F9"/>
    <mergeCell ref="A10:F10"/>
  </mergeCells>
  <pageMargins left="0.70866141732283472" right="0.31496062992125984" top="0.55118110236220474" bottom="0.55118110236220474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C24" sqref="C24"/>
    </sheetView>
  </sheetViews>
  <sheetFormatPr defaultRowHeight="15" x14ac:dyDescent="0.25"/>
  <cols>
    <col min="1" max="1" width="26.5703125" customWidth="1"/>
    <col min="2" max="2" width="82.140625" customWidth="1"/>
    <col min="3" max="3" width="15.7109375" customWidth="1"/>
    <col min="4" max="4" width="14.5703125" customWidth="1"/>
    <col min="5" max="5" width="15.5703125" customWidth="1"/>
  </cols>
  <sheetData>
    <row r="1" spans="1:6" s="73" customFormat="1" x14ac:dyDescent="0.25">
      <c r="C1" s="136" t="s">
        <v>240</v>
      </c>
      <c r="D1" s="136"/>
      <c r="E1" s="136"/>
    </row>
    <row r="2" spans="1:6" s="73" customFormat="1" x14ac:dyDescent="0.25">
      <c r="B2" s="136" t="s">
        <v>28</v>
      </c>
      <c r="C2" s="136"/>
      <c r="D2" s="136"/>
      <c r="E2" s="136"/>
    </row>
    <row r="3" spans="1:6" s="73" customFormat="1" x14ac:dyDescent="0.25">
      <c r="B3" s="136" t="s">
        <v>29</v>
      </c>
      <c r="C3" s="136"/>
      <c r="D3" s="136"/>
      <c r="E3" s="136"/>
    </row>
    <row r="4" spans="1:6" s="73" customFormat="1" x14ac:dyDescent="0.25">
      <c r="B4" s="140" t="s">
        <v>285</v>
      </c>
      <c r="C4" s="140"/>
      <c r="D4" s="140"/>
      <c r="E4" s="140"/>
      <c r="F4" s="140"/>
    </row>
    <row r="5" spans="1:6" s="73" customFormat="1" x14ac:dyDescent="0.25"/>
    <row r="6" spans="1:6" x14ac:dyDescent="0.25">
      <c r="C6" s="136" t="s">
        <v>202</v>
      </c>
      <c r="D6" s="136"/>
      <c r="E6" s="136"/>
    </row>
    <row r="7" spans="1:6" ht="15" customHeight="1" x14ac:dyDescent="0.25">
      <c r="A7" s="4"/>
      <c r="B7" s="136" t="s">
        <v>28</v>
      </c>
      <c r="C7" s="136"/>
      <c r="D7" s="136"/>
      <c r="E7" s="136"/>
    </row>
    <row r="8" spans="1:6" ht="12" customHeight="1" x14ac:dyDescent="0.25">
      <c r="A8" s="4"/>
      <c r="B8" s="136" t="s">
        <v>29</v>
      </c>
      <c r="C8" s="136"/>
      <c r="D8" s="136"/>
      <c r="E8" s="136"/>
    </row>
    <row r="9" spans="1:6" x14ac:dyDescent="0.25">
      <c r="A9" s="9"/>
      <c r="B9" s="140" t="s">
        <v>260</v>
      </c>
      <c r="C9" s="140"/>
      <c r="D9" s="140"/>
      <c r="E9" s="140"/>
      <c r="F9" s="140"/>
    </row>
    <row r="10" spans="1:6" ht="63" customHeight="1" x14ac:dyDescent="0.25">
      <c r="A10" s="122" t="s">
        <v>225</v>
      </c>
      <c r="B10" s="122"/>
      <c r="C10" s="122"/>
      <c r="D10" s="122"/>
      <c r="E10" s="122"/>
    </row>
    <row r="11" spans="1:6" x14ac:dyDescent="0.25">
      <c r="A11" s="9"/>
      <c r="B11" s="9"/>
      <c r="C11" s="4"/>
    </row>
    <row r="12" spans="1:6" ht="42.75" customHeight="1" x14ac:dyDescent="0.25">
      <c r="A12" s="126" t="s">
        <v>165</v>
      </c>
      <c r="B12" s="126"/>
      <c r="C12" s="126"/>
      <c r="D12" s="126"/>
      <c r="E12" s="126"/>
    </row>
    <row r="13" spans="1:6" ht="18" customHeight="1" x14ac:dyDescent="0.25">
      <c r="A13" s="39" t="s">
        <v>30</v>
      </c>
      <c r="B13" s="39" t="s">
        <v>73</v>
      </c>
      <c r="C13" s="39">
        <v>2024</v>
      </c>
      <c r="D13" s="39">
        <v>2025</v>
      </c>
      <c r="E13" s="39">
        <v>2026</v>
      </c>
    </row>
    <row r="14" spans="1:6" ht="33.75" customHeight="1" x14ac:dyDescent="0.25">
      <c r="A14" s="45">
        <v>120</v>
      </c>
      <c r="B14" s="42" t="s">
        <v>166</v>
      </c>
      <c r="C14" s="23">
        <v>109946.64</v>
      </c>
      <c r="D14" s="23">
        <v>0</v>
      </c>
      <c r="E14" s="23">
        <v>0</v>
      </c>
    </row>
    <row r="15" spans="1:6" ht="15.75" x14ac:dyDescent="0.25">
      <c r="A15" s="45">
        <v>127</v>
      </c>
      <c r="B15" s="42" t="s">
        <v>167</v>
      </c>
      <c r="C15" s="23">
        <v>194563</v>
      </c>
      <c r="D15" s="23">
        <v>0</v>
      </c>
      <c r="E15" s="23">
        <v>0</v>
      </c>
    </row>
    <row r="16" spans="1:6" ht="21" customHeight="1" x14ac:dyDescent="0.25">
      <c r="A16" s="45">
        <v>130</v>
      </c>
      <c r="B16" s="42" t="s">
        <v>168</v>
      </c>
      <c r="C16" s="65">
        <v>217682</v>
      </c>
      <c r="D16" s="23">
        <v>0</v>
      </c>
      <c r="E16" s="23">
        <v>0</v>
      </c>
    </row>
    <row r="17" spans="1:5" ht="21" customHeight="1" x14ac:dyDescent="0.25">
      <c r="A17" s="45">
        <v>140</v>
      </c>
      <c r="B17" s="42" t="s">
        <v>169</v>
      </c>
      <c r="C17" s="65">
        <v>7483398</v>
      </c>
      <c r="D17" s="23">
        <v>0</v>
      </c>
      <c r="E17" s="23">
        <v>0</v>
      </c>
    </row>
    <row r="18" spans="1:5" ht="21" customHeight="1" x14ac:dyDescent="0.25">
      <c r="A18" s="45">
        <v>195</v>
      </c>
      <c r="B18" s="42" t="s">
        <v>170</v>
      </c>
      <c r="C18" s="65">
        <v>40000</v>
      </c>
      <c r="D18" s="23">
        <v>0</v>
      </c>
      <c r="E18" s="23">
        <v>0</v>
      </c>
    </row>
    <row r="19" spans="1:5" ht="21" customHeight="1" x14ac:dyDescent="0.25">
      <c r="A19" s="45"/>
      <c r="B19" s="44" t="s">
        <v>164</v>
      </c>
      <c r="C19" s="24">
        <f>C14+C15+C16+C17+C18</f>
        <v>8045589.6399999997</v>
      </c>
      <c r="D19" s="24">
        <f t="shared" ref="D19:E19" si="0">D14+D15+D16+D17+D18</f>
        <v>0</v>
      </c>
      <c r="E19" s="24">
        <f t="shared" si="0"/>
        <v>0</v>
      </c>
    </row>
    <row r="20" spans="1:5" ht="21" customHeight="1" x14ac:dyDescent="0.25">
      <c r="A20" s="11"/>
    </row>
    <row r="21" spans="1:5" ht="21" customHeight="1" x14ac:dyDescent="0.25">
      <c r="A21" s="13"/>
      <c r="B21" s="13"/>
      <c r="C21" s="14"/>
    </row>
    <row r="22" spans="1:5" ht="21" customHeight="1" x14ac:dyDescent="0.25">
      <c r="A22" s="13"/>
      <c r="B22" s="13"/>
      <c r="C22" s="14"/>
    </row>
    <row r="23" spans="1:5" ht="21" customHeight="1" x14ac:dyDescent="0.25">
      <c r="A23" s="13"/>
      <c r="B23" s="13"/>
      <c r="C23" s="14"/>
    </row>
    <row r="24" spans="1:5" ht="21" customHeight="1" x14ac:dyDescent="0.25">
      <c r="A24" s="15"/>
      <c r="B24" s="15"/>
      <c r="C24" s="16"/>
    </row>
    <row r="25" spans="1:5" ht="21" customHeight="1" x14ac:dyDescent="0.25">
      <c r="A25" s="13"/>
      <c r="B25" s="13"/>
      <c r="C25" s="14"/>
    </row>
    <row r="26" spans="1:5" ht="21" customHeight="1" x14ac:dyDescent="0.25">
      <c r="A26" s="15"/>
      <c r="B26" s="15"/>
      <c r="C26" s="16"/>
    </row>
    <row r="27" spans="1:5" ht="21" customHeight="1" x14ac:dyDescent="0.25">
      <c r="A27" s="13"/>
      <c r="B27" s="13"/>
      <c r="C27" s="14"/>
    </row>
    <row r="28" spans="1:5" ht="21" customHeight="1" x14ac:dyDescent="0.25">
      <c r="A28" s="13"/>
      <c r="B28" s="13"/>
      <c r="C28" s="14"/>
    </row>
    <row r="29" spans="1:5" ht="21" customHeight="1" x14ac:dyDescent="0.25">
      <c r="A29" s="15"/>
      <c r="B29" s="15"/>
      <c r="C29" s="16"/>
    </row>
    <row r="30" spans="1:5" ht="21" customHeight="1" x14ac:dyDescent="0.25">
      <c r="A30" s="13"/>
      <c r="B30" s="13"/>
      <c r="C30" s="14"/>
    </row>
    <row r="31" spans="1:5" ht="21" customHeight="1" x14ac:dyDescent="0.25">
      <c r="A31" s="15"/>
      <c r="B31" s="15"/>
      <c r="C31" s="16"/>
    </row>
    <row r="32" spans="1:5" ht="21" customHeight="1" x14ac:dyDescent="0.25">
      <c r="A32" s="13"/>
      <c r="B32" s="13"/>
      <c r="C32" s="14"/>
    </row>
    <row r="33" spans="1:3" ht="21" customHeight="1" x14ac:dyDescent="0.25">
      <c r="A33" s="13"/>
      <c r="B33" s="13"/>
      <c r="C33" s="14"/>
    </row>
    <row r="34" spans="1:3" ht="21" customHeight="1" x14ac:dyDescent="0.25">
      <c r="A34" s="15"/>
      <c r="B34" s="15"/>
      <c r="C34" s="16"/>
    </row>
    <row r="35" spans="1:3" ht="21" customHeight="1" x14ac:dyDescent="0.25">
      <c r="A35" s="13"/>
      <c r="B35" s="13"/>
      <c r="C35" s="14"/>
    </row>
    <row r="36" spans="1:3" ht="21" customHeight="1" x14ac:dyDescent="0.25">
      <c r="A36" s="13"/>
      <c r="B36" s="13"/>
      <c r="C36" s="14"/>
    </row>
    <row r="37" spans="1:3" ht="21" customHeight="1" x14ac:dyDescent="0.25">
      <c r="A37" s="13"/>
      <c r="B37" s="13"/>
      <c r="C37" s="14"/>
    </row>
    <row r="38" spans="1:3" ht="21" customHeight="1" x14ac:dyDescent="0.25">
      <c r="A38" s="13"/>
      <c r="B38" s="13"/>
      <c r="C38" s="14"/>
    </row>
    <row r="39" spans="1:3" ht="21" customHeight="1" x14ac:dyDescent="0.25">
      <c r="A39" s="13"/>
      <c r="B39" s="13"/>
      <c r="C39" s="14"/>
    </row>
    <row r="40" spans="1:3" x14ac:dyDescent="0.25">
      <c r="A40" s="13"/>
      <c r="B40" s="13"/>
      <c r="C40" s="17"/>
    </row>
    <row r="41" spans="1:3" x14ac:dyDescent="0.25">
      <c r="A41" s="13"/>
      <c r="B41" s="13"/>
      <c r="C41" s="13"/>
    </row>
    <row r="42" spans="1:3" x14ac:dyDescent="0.25">
      <c r="C42" s="1"/>
    </row>
  </sheetData>
  <mergeCells count="10">
    <mergeCell ref="C1:E1"/>
    <mergeCell ref="B2:E2"/>
    <mergeCell ref="B3:E3"/>
    <mergeCell ref="B4:F4"/>
    <mergeCell ref="A12:E12"/>
    <mergeCell ref="C6:E6"/>
    <mergeCell ref="B7:E7"/>
    <mergeCell ref="B8:E8"/>
    <mergeCell ref="A10:E10"/>
    <mergeCell ref="B9:F9"/>
  </mergeCells>
  <pageMargins left="0.70866141732283472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 1. Доходы 2024</vt:lpstr>
      <vt:lpstr>Прил 2. Расх по разд 2024</vt:lpstr>
      <vt:lpstr>Прил 3.Расх по цел.стат 2024</vt:lpstr>
      <vt:lpstr>Прил 4 Ведомст струк 23,24,25</vt:lpstr>
      <vt:lpstr>Прил 5. Источники 2023</vt:lpstr>
      <vt:lpstr>Прил 6 Тран от др.бюдж </vt:lpstr>
      <vt:lpstr>Прил 7.Транс бюдж мун.р-а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2024-03-25T07:38:48Z</dcterms:modified>
</cp:coreProperties>
</file>